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6.xml" ContentType="application/vnd.openxmlformats-officedocument.spreadsheetml.pivotTab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7.xml" ContentType="application/vnd.openxmlformats-officedocument.spreadsheetml.pivotTab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8.xml" ContentType="application/vnd.openxmlformats-officedocument.spreadsheetml.pivotTab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9.xml" ContentType="application/vnd.openxmlformats-officedocument.spreadsheetml.pivotTab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vely\Documents\wid village hall\New folder\"/>
    </mc:Choice>
  </mc:AlternateContent>
  <bookViews>
    <workbookView xWindow="0" yWindow="0" windowWidth="20490" windowHeight="7755" activeTab="2"/>
  </bookViews>
  <sheets>
    <sheet name="Survey Overview" sheetId="9" r:id="rId1"/>
    <sheet name="Raw Data" sheetId="1" r:id="rId2"/>
    <sheet name="PIVOT Q1" sheetId="3" r:id="rId3"/>
    <sheet name="PIVOT Q2" sheetId="4" r:id="rId4"/>
    <sheet name="PIVOT Q3" sheetId="5" r:id="rId5"/>
    <sheet name="PIVOT Q4" sheetId="6" r:id="rId6"/>
    <sheet name="PIVOT Q5" sheetId="7" r:id="rId7"/>
    <sheet name="PIVOT Q6" sheetId="8" r:id="rId8"/>
    <sheet name="Validation" sheetId="2" state="hidden" r:id="rId9"/>
  </sheets>
  <definedNames>
    <definedName name="_xlnm._FilterDatabase" localSheetId="1" hidden="1">'Raw Data'!$AS$36</definedName>
    <definedName name="_xlnm.Print_Area" localSheetId="1">Table1[#All]</definedName>
    <definedName name="_xlnm.Print_Titles" localSheetId="1">'Raw Data'!$1:$1</definedName>
  </definedNames>
  <calcPr calcId="152511"/>
  <pivotCaches>
    <pivotCache cacheId="0" r:id="rId1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7" i="1" l="1"/>
  <c r="AL7" i="1"/>
  <c r="AJ7" i="1"/>
  <c r="B7" i="9" l="1"/>
  <c r="AK3" i="1"/>
  <c r="AL3" i="1"/>
  <c r="AK5" i="1"/>
  <c r="AL5" i="1"/>
  <c r="AJ5" i="1"/>
  <c r="AJ3" i="1"/>
  <c r="X3" i="1"/>
  <c r="Y3" i="1"/>
  <c r="Z3" i="1"/>
  <c r="AA3" i="1"/>
  <c r="AB3" i="1"/>
  <c r="AC3" i="1"/>
  <c r="AD3" i="1"/>
  <c r="AE3" i="1"/>
  <c r="X5" i="1"/>
  <c r="Y5" i="1"/>
  <c r="Z5" i="1"/>
  <c r="AA5" i="1"/>
  <c r="AB5" i="1"/>
  <c r="AC5" i="1"/>
  <c r="AD5" i="1"/>
  <c r="AE5" i="1"/>
  <c r="W5" i="1"/>
  <c r="W3" i="1"/>
  <c r="Q5" i="1"/>
  <c r="Q3" i="1"/>
  <c r="M5" i="1"/>
  <c r="M3" i="1"/>
  <c r="G3" i="1"/>
  <c r="H3" i="1"/>
  <c r="I3" i="1"/>
  <c r="J3" i="1"/>
  <c r="K3" i="1"/>
  <c r="F3" i="1"/>
  <c r="B5" i="1"/>
  <c r="B3" i="1"/>
</calcChain>
</file>

<file path=xl/sharedStrings.xml><?xml version="1.0" encoding="utf-8"?>
<sst xmlns="http://schemas.openxmlformats.org/spreadsheetml/2006/main" count="1119" uniqueCount="399">
  <si>
    <t>More than once a week</t>
  </si>
  <si>
    <t>Every week</t>
  </si>
  <si>
    <t>Every Month</t>
  </si>
  <si>
    <t>Every 2 months</t>
  </si>
  <si>
    <t>Every 6 months</t>
  </si>
  <si>
    <t>Once / Year</t>
  </si>
  <si>
    <t>Market / Sale</t>
  </si>
  <si>
    <t>Social Event</t>
  </si>
  <si>
    <t>Private Party</t>
  </si>
  <si>
    <t>Acceptable &amp; meets all the needs of the village</t>
  </si>
  <si>
    <t xml:space="preserve">Somewhat acceptable </t>
  </si>
  <si>
    <t>Somewhat unappealing</t>
  </si>
  <si>
    <t>Very unappealing</t>
  </si>
  <si>
    <t>Yes, Strongly agree</t>
  </si>
  <si>
    <t>Somewhat agree</t>
  </si>
  <si>
    <t>Somewhat disagree</t>
  </si>
  <si>
    <t>Strongly disagree</t>
  </si>
  <si>
    <r>
      <t>1.4</t>
    </r>
    <r>
      <rPr>
        <sz val="8"/>
        <color theme="1"/>
        <rFont val="Times New Roman"/>
        <family val="1"/>
      </rPr>
      <t xml:space="preserve">   </t>
    </r>
    <r>
      <rPr>
        <sz val="8"/>
        <color theme="1"/>
        <rFont val="Arial"/>
        <family val="2"/>
      </rPr>
      <t>How do you rate the current Church Hall Facilities for meeting the needs of Widecombe as a Village Hall?</t>
    </r>
  </si>
  <si>
    <r>
      <t>1.5</t>
    </r>
    <r>
      <rPr>
        <sz val="8"/>
        <color theme="1"/>
        <rFont val="Times New Roman"/>
        <family val="1"/>
      </rPr>
      <t xml:space="preserve">   </t>
    </r>
    <r>
      <rPr>
        <sz val="8"/>
        <color theme="1"/>
        <rFont val="Arial"/>
        <family val="2"/>
      </rPr>
      <t>Does your household agree that the people of Widecombe Parish would benefit from having additional village resources and that you support the idea of a new Village Hall?</t>
    </r>
  </si>
  <si>
    <t>1.1.a    If yes, please estimate the number of times somebody within your household has been into Church House over the last year?</t>
  </si>
  <si>
    <r>
      <rPr>
        <sz val="8"/>
        <color theme="1"/>
        <rFont val="Arial"/>
        <family val="2"/>
      </rPr>
      <t>1.3.a</t>
    </r>
    <r>
      <rPr>
        <sz val="8"/>
        <color theme="1"/>
        <rFont val="Times New Roman"/>
        <family val="1"/>
      </rPr>
      <t xml:space="preserve">    </t>
    </r>
    <r>
      <rPr>
        <sz val="8"/>
        <color theme="1"/>
        <rFont val="Arial"/>
        <family val="2"/>
      </rPr>
      <t>If yes, please indicate the frequency?</t>
    </r>
  </si>
  <si>
    <t>#</t>
  </si>
  <si>
    <t>1.1  Have you, or anybody in your household attended any functions, clubs, social or other activities within Church House over the past year?</t>
  </si>
  <si>
    <t>1.1.b    Please estimate the date of your last visit?</t>
  </si>
  <si>
    <t>1.2    Have you, or any member of your household ever hired Church House for a private or public event?</t>
  </si>
  <si>
    <t>1.2.a    Please indicate the type of event?</t>
  </si>
  <si>
    <t>1.2.b    If yes, please estimate the number of people who attended?</t>
  </si>
  <si>
    <t>1.2.c    Please estimate the date of your last Church House Hire?</t>
  </si>
  <si>
    <t>1.4   How do you rate the current Church Hall Facilities for meeting the needs of Widecombe as a Village Hall?</t>
  </si>
  <si>
    <t>1.5   Does your household agree that the people of Widecombe Parish would benefit from having additional village resources and that you support the idea of a new Village Hall?</t>
  </si>
  <si>
    <t>yes</t>
  </si>
  <si>
    <t>Yes</t>
  </si>
  <si>
    <t>Every month</t>
  </si>
  <si>
    <t>Pre-School</t>
  </si>
  <si>
    <t>Other</t>
  </si>
  <si>
    <t>Specify Other</t>
  </si>
  <si>
    <t xml:space="preserve">1.1.c    Please tick all boxes that apply for reason’s that you or a member of your family have visited the Hall If yes, what type of event?
</t>
  </si>
  <si>
    <t>Local Club/ Society</t>
  </si>
  <si>
    <t>Polling Station</t>
  </si>
  <si>
    <t>No</t>
  </si>
  <si>
    <t>Twice</t>
  </si>
  <si>
    <t>Panto
Market</t>
  </si>
  <si>
    <t>Mainly adequate</t>
  </si>
  <si>
    <t>Yes, Strongly Agree</t>
  </si>
  <si>
    <t>2. What features are important</t>
  </si>
  <si>
    <t>Additional Storage</t>
  </si>
  <si>
    <t>Social</t>
  </si>
  <si>
    <t>Acoustics and staging</t>
  </si>
  <si>
    <t>Meeting rooms</t>
  </si>
  <si>
    <t>Environmental and renewables</t>
  </si>
  <si>
    <t>Large outdoor space</t>
  </si>
  <si>
    <t>Catering facilities</t>
  </si>
  <si>
    <t>Indoor sports potential</t>
  </si>
  <si>
    <t>Venue for large group functions</t>
  </si>
  <si>
    <t>Specify</t>
  </si>
  <si>
    <t>3. What activities would you want to take place in a new village hall?</t>
  </si>
  <si>
    <t>Functions
Meetings
Gatherings</t>
  </si>
  <si>
    <t>4. Preferred Location</t>
  </si>
  <si>
    <t>Hayes Field</t>
  </si>
  <si>
    <t>Parish Field</t>
  </si>
  <si>
    <t>Fair Field</t>
  </si>
  <si>
    <t>5. Household age profile</t>
  </si>
  <si>
    <t>Under 16</t>
  </si>
  <si>
    <t>35 to 65</t>
  </si>
  <si>
    <t>66 and over</t>
  </si>
  <si>
    <t>17 to 34</t>
  </si>
  <si>
    <t>6. General Comments</t>
  </si>
  <si>
    <t>if built oppposite shiool must have space for drop off and pick up off children</t>
  </si>
  <si>
    <t>Concert
Event
Voting</t>
  </si>
  <si>
    <t>6 / year</t>
  </si>
  <si>
    <t>Mainly disagree</t>
  </si>
  <si>
    <t>not many. Confortable meeting space is key as occasional concert / event (though café on thE Green does this well and other village halls are not far away)</t>
  </si>
  <si>
    <t>We are concerned that not enough has been done about looking at what with the listing constraints could be done with the Church House. Any fancy new hall could kill off a central venue</t>
  </si>
  <si>
    <t>At Least twice a month</t>
  </si>
  <si>
    <t>Voting</t>
  </si>
  <si>
    <t>Social Event
Funeral</t>
  </si>
  <si>
    <t>Neutral</t>
  </si>
  <si>
    <t>Mainly agree</t>
  </si>
  <si>
    <t>Disabled access and parking</t>
  </si>
  <si>
    <t>Social events,singing group, attend performance, attend organisation meetings</t>
  </si>
  <si>
    <t>unrealistic</t>
  </si>
  <si>
    <t>Other2</t>
  </si>
  <si>
    <t>Birthday Party</t>
  </si>
  <si>
    <t>20 Children</t>
  </si>
  <si>
    <t>P.C</t>
  </si>
  <si>
    <t>2-3 / year</t>
  </si>
  <si>
    <t>Meetings, Panto, Voting</t>
  </si>
  <si>
    <t>Mainly inadequate</t>
  </si>
  <si>
    <t>Meetings, Social</t>
  </si>
  <si>
    <t>Economical to run, low maintenance, multi-use ie small meeting room, large auditorium, adequate kitchen</t>
  </si>
  <si>
    <t>y</t>
  </si>
  <si>
    <t>Twice a week</t>
  </si>
  <si>
    <t>Chair and whist drive</t>
  </si>
  <si>
    <t>Social evenings</t>
  </si>
  <si>
    <t>Let's get on with it!</t>
  </si>
  <si>
    <t>Parich Council</t>
  </si>
  <si>
    <t>Whilst I feel the existing hall serves its purpose its limited potential prevents its more frequent use.</t>
  </si>
  <si>
    <t>Entertainments / soup club</t>
  </si>
  <si>
    <t>I think the above cannot be prioritised but should be a requirement for a wide range of usages</t>
  </si>
  <si>
    <t>A multi-purpose facility to attract optimal usage to help it pay it's way via a broad clientele (*as Q6)</t>
  </si>
  <si>
    <t>Ref Q3</t>
  </si>
  <si>
    <t>Only moved into the village on 1 Jun 2017. Have yet to use any of the facilities but very much look forward to in the near future
Jill and ___ Hammersley " Dipleigh</t>
  </si>
  <si>
    <t>Party &amp; local event</t>
  </si>
  <si>
    <t>60 adult
10 children</t>
  </si>
  <si>
    <t>Once/month</t>
  </si>
  <si>
    <t>Event catering</t>
  </si>
  <si>
    <t>Meetings, Social Functions, Indoor sports</t>
  </si>
  <si>
    <t>It would need a dedicated car prk. 
Fairfield site, useful for school and the fair
Ample toilets
Storage room for chairs and tables</t>
  </si>
  <si>
    <t>Once per year</t>
  </si>
  <si>
    <t>Election</t>
  </si>
  <si>
    <t>Could the Widecombe schools use the viollage hall for school eventseg concerts school plays, Christmas fetes etc</t>
  </si>
  <si>
    <t>Painting exhibition</t>
  </si>
  <si>
    <t>Meetings mainly, any social event</t>
  </si>
  <si>
    <t>Approximately 2 monthly</t>
  </si>
  <si>
    <t>All sorts</t>
  </si>
  <si>
    <t>Parish Council, fundraisers, wake</t>
  </si>
  <si>
    <t>Wholly inadequate</t>
  </si>
  <si>
    <t>Large Car Park</t>
  </si>
  <si>
    <t>Pre-school, social functions, fitness clubs, local groups, fundraisers (quiz, meals, shows), meetings</t>
  </si>
  <si>
    <t>Outreach srevices such as nurse / doctors / physio etc
Small meeting room that can be hired separately
Secure Garden for children</t>
  </si>
  <si>
    <t>If poss? My work hours do not allow a social village life</t>
  </si>
  <si>
    <t>As eco friendly as possible
Disables access, doorways, wheelchair friendly, disabled loo</t>
  </si>
  <si>
    <t>Funeral</t>
  </si>
  <si>
    <t>Village Hall is to unite the community bring together 
welfare, to be used for the good, all those in need, and a happy place to be with friends</t>
  </si>
  <si>
    <t>This field is a nature reserve - marsh frogs, butterflies, hunting ground for owls, mice voles</t>
  </si>
  <si>
    <t>Tennis court could be butted on, transform from outdoors to in.New Hall with up to date, cator for needs, for future for adults, children, pensioners</t>
  </si>
  <si>
    <t>2-4 per year</t>
  </si>
  <si>
    <t>Music gig</t>
  </si>
  <si>
    <t>Music performances, badminton, attend pantos</t>
  </si>
  <si>
    <t>car parking for parents when school starts and finishes would make fair field an attractive option</t>
  </si>
  <si>
    <t>I would like to see the Church House to remain and important functional building. DO you have ideas for this if we have a VH?</t>
  </si>
  <si>
    <t>Parish Meeting</t>
  </si>
  <si>
    <t>Fundraiser</t>
  </si>
  <si>
    <t>70 people
50 adults
20 children</t>
  </si>
  <si>
    <t>6 times</t>
  </si>
  <si>
    <t>Society meetings</t>
  </si>
  <si>
    <t>mainly inadequate</t>
  </si>
  <si>
    <t>Community functions / private functions on a larger scale</t>
  </si>
  <si>
    <t>Good access to backroom / catering areas for people and vehicles via its own entrance
Adda hearing loop</t>
  </si>
  <si>
    <t>40 people
(30 adults, 10 children)</t>
  </si>
  <si>
    <t>?</t>
  </si>
  <si>
    <t>not often</t>
  </si>
  <si>
    <t>Party / dance</t>
  </si>
  <si>
    <t>Same as C / House really</t>
  </si>
  <si>
    <t>church meetings</t>
  </si>
  <si>
    <t>Village Hall Meetings, yoga, social events, church function</t>
  </si>
  <si>
    <t>Yoga, Skittles, fitness activities</t>
  </si>
  <si>
    <t>Bingo &amp; whist drive</t>
  </si>
  <si>
    <t>Whist-80 adults
Bingo 20 adults and 20 children</t>
  </si>
  <si>
    <t>Weekly</t>
  </si>
  <si>
    <t>Social events</t>
  </si>
  <si>
    <t>Facilities for diables and children</t>
  </si>
  <si>
    <t>Social Activities and Community Building activities</t>
  </si>
  <si>
    <t>We feel the hall should be used as a community hub and encourage use by all members of the community and not be exclusively limited to any other organisation</t>
  </si>
  <si>
    <t>Two moors festival reception</t>
  </si>
  <si>
    <t>50 people50 adults)</t>
  </si>
  <si>
    <t>Approx 9 times</t>
  </si>
  <si>
    <t>1 - Concerts/shows x 5
2 - Evaluate facilities x 4</t>
  </si>
  <si>
    <t>Twice meetings of societies</t>
  </si>
  <si>
    <t>Meetings, Music events, social gatherings</t>
  </si>
  <si>
    <t>ü</t>
  </si>
  <si>
    <t>Could names of steering group be made public to enable afterthoughts etc to be made</t>
  </si>
  <si>
    <t>keep fit
Food fayres
Parties
Local Social events / films
Horticultural eventsLocal Gatherigs
Pantomim, plays etc
Local / village meetings</t>
  </si>
  <si>
    <t>A purpose-built village hall would hold events which would benefit social cohesion and financially help generate income for the Parish. We have notices in the 15 years a notable decline in village social events / gatherings</t>
  </si>
  <si>
    <t>Widecombe Commers Association</t>
  </si>
  <si>
    <t>20 people (20 adults)</t>
  </si>
  <si>
    <t>Annual</t>
  </si>
  <si>
    <t>Society AGM</t>
  </si>
  <si>
    <t>Social, meetings, private catered functions, talks, music, drama</t>
  </si>
  <si>
    <t>Could the hall incorporate a local history resource eg. An archive store, access to the digital reloads, an exhibition area etc? The history society would be best to advise, but my personal view is that Dartmoor needs an archive / study centrs and nowhere more fitting than Widecombe</t>
  </si>
  <si>
    <t xml:space="preserve">Fortnightly </t>
  </si>
  <si>
    <t>Badminton club</t>
  </si>
  <si>
    <t>Table tennis and snooker (small table)- facilitie sin current hall rather basic
Music performance including local musicians &amp; touring bacnds playing small venues
Parties and community events</t>
  </si>
  <si>
    <t>4 or 5 / year</t>
  </si>
  <si>
    <t>Society</t>
  </si>
  <si>
    <t>Car parking</t>
  </si>
  <si>
    <t>Clubs and scoieties &amp; social functions</t>
  </si>
  <si>
    <t>No organisation should think this venue is primarily for their use. The main hall must be kept clear of all items relating to an roganisation at the end of every session</t>
  </si>
  <si>
    <t>6 times in the last year</t>
  </si>
  <si>
    <t>Concerts or drama</t>
  </si>
  <si>
    <t>Accessibility Parking</t>
  </si>
  <si>
    <t>Public &amp; privcate social events
Public meetings
Playgroup
music &amp; drama
Craft fairs and other salesand workshops
Exhibitions</t>
  </si>
  <si>
    <t>While I would weelcome a new modern flexible village hall, it would be sad if the village lost the use of the Church House, with it's historic associations. The main need with a new village hall is accessibility and flexibility of use.</t>
  </si>
  <si>
    <t>Community fete / coffee mornings</t>
  </si>
  <si>
    <t>Cement usage</t>
  </si>
  <si>
    <t>Book club
Jumble Sale
Home baking &amp; Jam competitions</t>
  </si>
  <si>
    <t>It's architexture needs to be fitting of the beautiful surroundings
Good to use local thatcher, builder etc for design and work to enhance, merge into the area
Why not build it out of local granite and cob?</t>
  </si>
  <si>
    <t>Leusdon
Merrymakers / Pantomime
Polling Station</t>
  </si>
  <si>
    <t>Nopt sure of relevanmce of renables &amp; environmental polict?
Medical / treatment rooms
Pilates / exercise etc</t>
  </si>
  <si>
    <t>if the hall is multi-use with one large and several small rooms it will not be difficult to attract users. A timber framed hall (cf. Meldon) would be ideal but with more breakout rooms. Low energy design to reduce running costs. An Adjuunct to the Church House, to meet the needs that C.H. can't meet. 
Leusdon Hall is not large enough or sufficiently flexible to meet the needs of the village.</t>
  </si>
  <si>
    <t>Attachment?</t>
  </si>
  <si>
    <t>Average of Hayes Field</t>
  </si>
  <si>
    <t>Average of Parish Field</t>
  </si>
  <si>
    <t>Average of Fair Field</t>
  </si>
  <si>
    <t>Row Labels</t>
  </si>
  <si>
    <t>Grand Total</t>
  </si>
  <si>
    <t>Count of 1.1  Have you, or anybody in your household attended any functions, clubs, social or other activities within Church House over the past year?</t>
  </si>
  <si>
    <t>Count of 1.4   How do you rate the current Church Hall Facilities for meeting the needs of Widecombe as a Village Hall?</t>
  </si>
  <si>
    <t>Count of 1.5   Does your household agree that the people of Widecombe Parish would benefit from having additional village resources and that you support the idea of a new Village Hall?</t>
  </si>
  <si>
    <t>Launch Date</t>
  </si>
  <si>
    <t>Completion Date</t>
  </si>
  <si>
    <t>Number Distributed</t>
  </si>
  <si>
    <t>Number Returned</t>
  </si>
  <si>
    <t>Response Rate</t>
  </si>
  <si>
    <t>Per cent</t>
  </si>
  <si>
    <t xml:space="preserve">Widecombe Village Hall Survey – Additional return notes.
2: Important Facilities
• Rating:- Several features rate fairly equally as ‘Must Haves’ - numbers 1-7, but  8-9 are also high importance.
Other facilities box - 
1. Separable independent uses
2. Public Toilets (Key for grant aid)
3. Publicly Accessible Heritage Centre
4. Playgroup
5. Local Medical Facility
6. Keep-fit equipped facilities?
7. Generous Users’ Car Parking
8. Wi-Fi Hotspot
9. Generous outdoor covered area for social / parties
3: Hall Uses
1. Public Concerts
2. Indoor Sports
3. Community Social Events
4. Private Functions
5. History Heritage Centre
6. Host Major Festival Events (eg 2 Moors)
7. Publicise Local Historical Excavations 
6: Comments
1. Design 
• Simple to build;  durable, elegant but economical cost
• Simple and economical to run – can be sophisticated but the controls must have a simple user interface
• High flexibility for independent use by different groups
• Low energy costs / running costs
• Versatile for commercially valuable functions – eg Weddings and private Parties for non-local hirers.
• Flexible limited external and internal access for :-
◦ public toilets, 
◦ public Heritage Centre, 
◦ medical consultation, 
◦ playgroup, 
◦ dedicated storage, 
◦ kitchen facilities, 
◦ bar / serving, 
◦ concurrent activities.
</t>
  </si>
  <si>
    <t>Twice / Year</t>
  </si>
  <si>
    <t>Badminston 
Play</t>
  </si>
  <si>
    <t>Indoor sports eg table tennis, badminson, yoga etc
Social evenings
Meetings</t>
  </si>
  <si>
    <t>4 times/ month</t>
  </si>
  <si>
    <t>badminson, coffee mornings, teas</t>
  </si>
  <si>
    <t>Sports</t>
  </si>
  <si>
    <t>Plenty of parking spaces, social events, warm!</t>
  </si>
  <si>
    <t>Pantomime
Coffee Mornings</t>
  </si>
  <si>
    <t>Dances</t>
  </si>
  <si>
    <t>Drama / Music
Group Functions
Village Barbecues</t>
  </si>
  <si>
    <t>First Wednesday  monthly</t>
  </si>
  <si>
    <t>Once or twice</t>
  </si>
  <si>
    <t>Rattery Village Dance, Party</t>
  </si>
  <si>
    <t>tick</t>
  </si>
  <si>
    <t>Tick</t>
  </si>
  <si>
    <t>School use</t>
  </si>
  <si>
    <t xml:space="preserve">Rodney Cruze - enclosed additional comments to still be typed in </t>
  </si>
  <si>
    <t>Sports, music &amp; theatre, classes - like pilates, Social events</t>
  </si>
  <si>
    <t>Would really like to see it built sustainably ideally having its own energy source</t>
  </si>
  <si>
    <t>Council</t>
  </si>
  <si>
    <t>Monthly</t>
  </si>
  <si>
    <t>Coffee mornings
Pantomime</t>
  </si>
  <si>
    <t>Dancing, social events</t>
  </si>
  <si>
    <t>Adequate car parking adjoining hall essential</t>
  </si>
  <si>
    <t>As we don't use the current facilities, it would depend what was on offer</t>
  </si>
  <si>
    <t>It should be environmentally friendly including solarpower, grey water collection , renerablws heating system</t>
  </si>
  <si>
    <t>Farm talk</t>
  </si>
  <si>
    <t>40 adults</t>
  </si>
  <si>
    <t>Meetings / social</t>
  </si>
  <si>
    <t>Affordable</t>
  </si>
  <si>
    <t>Parish Council Meetings
Fundraisers</t>
  </si>
  <si>
    <t>10 adults, 20 children</t>
  </si>
  <si>
    <t>Dedicated space for Widdytots &amp; the pre-school, children's clinics/services, fitness classes
A warm, spacious, bright meeting place</t>
  </si>
  <si>
    <t>If it were to be in Hayes Field the perhyaps the playpark could be updated and accessed from the Hall</t>
  </si>
  <si>
    <t>Church house was unsuitable for daughters christening (40 adults, 15 children)</t>
  </si>
  <si>
    <t>Toddler group
Christening</t>
  </si>
  <si>
    <t>Yoga
Toddlers group
Pilates
Private use / functions</t>
  </si>
  <si>
    <t>Children's Party
Agricultural meeting</t>
  </si>
  <si>
    <t>5 Adults, 25 Children</t>
  </si>
  <si>
    <t>3 times/ year</t>
  </si>
  <si>
    <t>Panto and private party</t>
  </si>
  <si>
    <t>Easy access, youngelderly or disablesincluding suitable parking, toilets</t>
  </si>
  <si>
    <t>Singing
Provate hire- parties etc
Hopefully any new groups that may be set-up</t>
  </si>
  <si>
    <t>Parish field not suitable
Would suggest it needs to be site with best potential for planning permission, good parking and nearest village centre
Would be great to have this purpose built faclity, particularly for groups such as pre-school (I remember the struggle in Church House). however, to work we feel it must be large enough to accomodate functions, versatile enough for small groups nnot to @rattle around@ and be affordable to hire, it cannot get   enough use. We hope this is achievable!</t>
  </si>
  <si>
    <t>To vote</t>
  </si>
  <si>
    <t>Social events, community and private functions
Sports if available and be able to hire smaller rooms or use for group meetings / craft / workshops</t>
  </si>
  <si>
    <t>3 times a month</t>
  </si>
  <si>
    <t>Coffee Morning and whist drive</t>
  </si>
  <si>
    <t>Once</t>
  </si>
  <si>
    <t>Singing, Badminton, Indoor sports, community social events etc</t>
  </si>
  <si>
    <t>Commoner's Meetings</t>
  </si>
  <si>
    <t>Preschool, parties</t>
  </si>
  <si>
    <t>I don't wiish top be awkward here but I believe all of the above are required in order to create a facility to suit all househoplds and to benefit the viollage to maximum effect</t>
  </si>
  <si>
    <t>If costs could be reduced by entering into a community build I am sure there would be excellent reaction to this</t>
  </si>
  <si>
    <t>Christening &amp; parties</t>
  </si>
  <si>
    <t>(30 adults &amp; 10 children</t>
  </si>
  <si>
    <t>2-3 times</t>
  </si>
  <si>
    <t>Party</t>
  </si>
  <si>
    <t>Sports Groups
Pre-school
Children's activities / groups</t>
  </si>
  <si>
    <t>Whist</t>
  </si>
  <si>
    <t>charity fundraised</t>
  </si>
  <si>
    <t>Social meetings
Social events / fundraisers
Sports / fitness groups</t>
  </si>
  <si>
    <t>Choir practice 
Coffee Mornings</t>
  </si>
  <si>
    <t>pre school
Group functions eg History Soc
Proper toilet facilities / disables access etc</t>
  </si>
  <si>
    <t>Some uses eg indoor sports, drama are currently adequately provided for by Leusdon memorial hall, other are not</t>
  </si>
  <si>
    <t>Friends of school- fundraising</t>
  </si>
  <si>
    <t>Fundraising</t>
  </si>
  <si>
    <t>50 plus</t>
  </si>
  <si>
    <t>Parking - for school safety</t>
  </si>
  <si>
    <t>Social, fundraising activity, meetings</t>
  </si>
  <si>
    <t>Private Parties</t>
  </si>
  <si>
    <t>Primarily hiring it for parties (usually kids birthday parties). Also craft and farmer's markets</t>
  </si>
  <si>
    <t>Completed on behalf of Widecombe School
The best site for the school would be oppossite school as it would allow safe access and may address the issues relating to school drop off and pick-up. Friends mights use a hall at other location for fundraising
A good catering facility will eb highly important.
If Hall is in Fair Field, any toilets need separate access from outside</t>
  </si>
  <si>
    <t>3-4 time / year</t>
  </si>
  <si>
    <t>Fundraising / Social events</t>
  </si>
  <si>
    <t>Strongly Disagree</t>
  </si>
  <si>
    <t>Educational Provision - indoors and outdoors</t>
  </si>
  <si>
    <t>Education
Yoga / Pilates
Social events
Meeting place
Drama/Music</t>
  </si>
  <si>
    <t>We do not think there is a need for a further building with its associated building cost and ongoiung maintenance. Church House and the Church Itseld should be utilised more. As the aging worshippers dwindle so the Church will need alternate use, user and maintenance. there are good examples elsewhere in the country.</t>
  </si>
  <si>
    <t>Social meeting / singing</t>
  </si>
  <si>
    <t>20-40 adults</t>
  </si>
  <si>
    <t>Often</t>
  </si>
  <si>
    <t>Leusdon Pantiomime / family Party / Coffee Mornings</t>
  </si>
  <si>
    <t>All of the list provided are essential
Car Parking</t>
  </si>
  <si>
    <t xml:space="preserve">Library area 
Doctors?
A wide selection of community meeting and social gatherings
</t>
  </si>
  <si>
    <r>
      <rPr>
        <sz val="8"/>
        <color rgb="FFFF0000"/>
        <rFont val="Arial"/>
        <family val="2"/>
      </rPr>
      <t xml:space="preserve">Lloyd </t>
    </r>
    <r>
      <rPr>
        <sz val="8"/>
        <rFont val="Arial"/>
        <family val="2"/>
      </rPr>
      <t xml:space="preserve">- would be interested in the design and build process.
Would strongly support a more basic community build than a @gold plated@ contracted build to meet all </t>
    </r>
    <r>
      <rPr>
        <sz val="8"/>
        <color rgb="FFFF0000"/>
        <rFont val="Arial"/>
        <family val="2"/>
      </rPr>
      <t xml:space="preserve">spenceros </t>
    </r>
    <r>
      <rPr>
        <sz val="8"/>
        <rFont val="Arial"/>
        <family val="2"/>
      </rPr>
      <t>requirements…….. There must be a middle road</t>
    </r>
  </si>
  <si>
    <t>Clubs / social events</t>
  </si>
  <si>
    <t>Something for the younmgsters so parents don't have to drive miles to clubs</t>
  </si>
  <si>
    <t>Would like to see disabled facilities taken into consideration. As yet miss out on events that are held upstairs</t>
  </si>
  <si>
    <t>Local Club's</t>
  </si>
  <si>
    <t>A building built in keeping with the surrounding area</t>
  </si>
  <si>
    <t>Parish council</t>
  </si>
  <si>
    <t>Community activities</t>
  </si>
  <si>
    <t>Parish Meetings / MTMTE</t>
  </si>
  <si>
    <t>Social event</t>
  </si>
  <si>
    <t>permenant display facilities eg for history group items</t>
  </si>
  <si>
    <t>Band rehearsals</t>
  </si>
  <si>
    <t>Rehearsals</t>
  </si>
  <si>
    <t>Twice/month</t>
  </si>
  <si>
    <t>Ceilidhs
Concerts
Parties
Dance Team Rehearsals
Weddings</t>
  </si>
  <si>
    <t>Location ranking- based on assumption that same sized venue could be located at each site for similar costs</t>
  </si>
  <si>
    <t>Public-fundraising</t>
  </si>
  <si>
    <t>100 plus adults and 10 children</t>
  </si>
  <si>
    <t>Usually every 2 months</t>
  </si>
  <si>
    <t>Plant sales, coffee mornings, meetings, social events</t>
  </si>
  <si>
    <t>nothing different to the present</t>
  </si>
  <si>
    <t>Digitising/ Archiving</t>
  </si>
  <si>
    <t>Societies / social</t>
  </si>
  <si>
    <t>History group activities - archiving / digitising documents relating to the WidecombeParish which are collected and kept for the community
Daytime activities - Keep Fit / Pilates / Art
Social Events</t>
  </si>
  <si>
    <t>Attachment provided - which need to be typed in</t>
  </si>
  <si>
    <t>meeting</t>
  </si>
  <si>
    <t>60 adults</t>
  </si>
  <si>
    <t>Make sure it has plently of off road parking</t>
  </si>
  <si>
    <t>TOTALS</t>
  </si>
  <si>
    <t>Sum</t>
  </si>
  <si>
    <t>Average</t>
  </si>
  <si>
    <t>First Choice</t>
  </si>
  <si>
    <t>Second Choice</t>
  </si>
  <si>
    <t>Third Choice</t>
  </si>
  <si>
    <t>Count of 1.1.a    If yes, please estimate the number of times somebody within your household has been into Church House over the last year?</t>
  </si>
  <si>
    <t>Average of Additional Storage</t>
  </si>
  <si>
    <t>Average of Social</t>
  </si>
  <si>
    <t>Average of Acoustics and staging</t>
  </si>
  <si>
    <t>Average of Meeting rooms</t>
  </si>
  <si>
    <t>Average of Indoor sports potential</t>
  </si>
  <si>
    <t>Average of Venue for large group functions</t>
  </si>
  <si>
    <t>Average of Large outdoor space</t>
  </si>
  <si>
    <t>Average of Environmental and renewables</t>
  </si>
  <si>
    <t>Average of Catering facilities</t>
  </si>
  <si>
    <t>monthly</t>
  </si>
  <si>
    <t>Social - tabletop-coffee morning</t>
  </si>
  <si>
    <t>possible library, medical venue, monthly social / coffee /chat for older residents Film Shows etc</t>
  </si>
  <si>
    <t>Club
Social
Medical
Films/ plays
Some games etc</t>
  </si>
  <si>
    <t>All on one level
Enough storage space per group to keep meeting rooms free of clutter
Parking spaces
Possible fundraising</t>
  </si>
  <si>
    <t>Yearly</t>
  </si>
  <si>
    <t>Rememberance</t>
  </si>
  <si>
    <t>Adequate &amp; meets all the needs opf the village</t>
  </si>
  <si>
    <t>Vote</t>
  </si>
  <si>
    <t>Shop</t>
  </si>
  <si>
    <t>Social and community events</t>
  </si>
  <si>
    <t>40 Adults, 10 children</t>
  </si>
  <si>
    <t>Course</t>
  </si>
  <si>
    <t>Badminston, table tennis</t>
  </si>
  <si>
    <t xml:space="preserve">Enough height in the main hall for badminton etc
</t>
  </si>
  <si>
    <t>Needs good catering/ kitchen facilities
Enough height in the main hall for badminton etc
(Possibly a wooen barn type structure would be more in keeping on the fair field)</t>
  </si>
  <si>
    <t>every week</t>
  </si>
  <si>
    <t>Various reasons</t>
  </si>
  <si>
    <t>Once / year</t>
  </si>
  <si>
    <t>Meeting (NGS)</t>
  </si>
  <si>
    <t>Pre-school
Keep fit / sports etc
Plays / concerts etc</t>
  </si>
  <si>
    <t>Celebration</t>
  </si>
  <si>
    <t>50 aduolts, 10 children</t>
  </si>
  <si>
    <t>Local markets, social events</t>
  </si>
  <si>
    <t>Lighting, heating</t>
  </si>
  <si>
    <t>Social clubs for various age groups (youth to third age)</t>
  </si>
  <si>
    <t>Cannot recall</t>
  </si>
  <si>
    <t>Meetings, dances, concerts, private hire, courses</t>
  </si>
  <si>
    <t>It must be good, not pedestrian</t>
  </si>
  <si>
    <t>Meeting &amp; Voting</t>
  </si>
  <si>
    <t>10 adults, 30 children</t>
  </si>
  <si>
    <t>Post office facility</t>
  </si>
  <si>
    <t>Storage for sports equipment
Meeting rooms - got existing hall which we want kept for village use
Large out door space - got all of Dartmoor and village green</t>
  </si>
  <si>
    <t>Badminton 
Roller Skating</t>
  </si>
  <si>
    <t>Q1.4 - Church House should have a downstairs toilet? In on eof downstairs cupboards - would not affect the listed building
Q1.5 - Only on condition we maintain the lease to keep the use of our existing Church House which is in a prime location and can be used with the village green.
Q4 - Hay's field - too near conservation area. the field itself is environmentally important, Parish Field - Teignbridge Parking Charges are off putting, Fair field- would the school want to hire it and be able to afford it?
A roof over the existing tennis court or a complete rebuild on the tennis court site would make more sense to us and would be less visual impact than a new site</t>
  </si>
  <si>
    <t>3 tjmes / week</t>
  </si>
  <si>
    <t>whist drives, choir</t>
  </si>
  <si>
    <t>every 6 months</t>
  </si>
  <si>
    <t>Ilsington</t>
  </si>
  <si>
    <t>Sports / activities / club</t>
  </si>
  <si>
    <t>local clubs - adult &amp; childres
birthday parties
pre-school
sport, relaxation, fun</t>
  </si>
  <si>
    <t>All social, badminton, various indoor sports</t>
  </si>
  <si>
    <t>1.4 and 1.5 - insufficient knowledge
5 - children are visitin grandchildren during school holidays</t>
  </si>
  <si>
    <t xml:space="preserve">Annually </t>
  </si>
  <si>
    <t>         1.3.b    Please indicate the purpose of your attendance?</t>
  </si>
  <si>
    <t>1.3   Have you, or any member of your household, attended any other Village Hall for any purpose over the last year?</t>
  </si>
  <si>
    <t>1.3.a    If yes, please indicate how frequency?</t>
  </si>
  <si>
    <t>Music &amp; Drama
After school classes
Pre-school</t>
  </si>
  <si>
    <t>Floor suited to barefoot activities such as movement and keep fit</t>
  </si>
  <si>
    <t>Pantomime / social gatherings / group functions</t>
  </si>
  <si>
    <t>Well done for getting the ball rolling and if we can support you in any way we will - charlotte Faulkener - 07734 785644</t>
  </si>
  <si>
    <t>35 adults, 15 children</t>
  </si>
  <si>
    <t>20, Party, whist drives, panto, fundraising, pre-school</t>
  </si>
  <si>
    <t>Disabled/ baby toilets</t>
  </si>
  <si>
    <t>We have used other halls due to disabled facilities</t>
  </si>
  <si>
    <t>Fun day for charity, community functions</t>
  </si>
  <si>
    <t>Meetings for courses, lectures etc</t>
  </si>
  <si>
    <t>Pantomime</t>
  </si>
  <si>
    <t>Pre-school
Fitness
Youth Groups</t>
  </si>
  <si>
    <t>To have 2 rooms would be great, good car parking and energy saving designs to keep costs down</t>
  </si>
  <si>
    <t>Sum of Under 16</t>
  </si>
  <si>
    <t>Sum of 17 to 34</t>
  </si>
  <si>
    <t>Sum of 35 to 65</t>
  </si>
  <si>
    <t>Sum of 66 and over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</si>
</sst>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sz val="11"/>
      <color rgb="FF9C6500"/>
      <name val="Calibri"/>
      <family val="2"/>
      <scheme val="minor"/>
    </font>
    <font>
      <sz val="8"/>
      <color theme="1"/>
      <name val="Arial"/>
      <family val="2"/>
    </font>
    <font>
      <sz val="8"/>
      <color theme="1"/>
      <name val="Times New Roman"/>
      <family val="1"/>
    </font>
    <font>
      <sz val="8"/>
      <name val="Arial"/>
      <family val="2"/>
    </font>
    <font>
      <b/>
      <sz val="8"/>
      <name val="Arial"/>
      <family val="2"/>
    </font>
    <font>
      <sz val="8"/>
      <color theme="0"/>
      <name val="Arial"/>
      <family val="2"/>
    </font>
    <font>
      <sz val="8"/>
      <name val="Arial"/>
    </font>
    <font>
      <sz val="8"/>
      <name val="Wingdings"/>
      <charset val="2"/>
    </font>
    <font>
      <sz val="8"/>
      <color rgb="FFFF0000"/>
      <name val="Arial"/>
      <family val="2"/>
    </font>
    <font>
      <b/>
      <sz val="8"/>
      <color theme="0"/>
      <name val="Arial"/>
      <family val="2"/>
    </font>
    <font>
      <b/>
      <sz val="12"/>
      <color theme="0"/>
      <name val="Arial"/>
      <family val="2"/>
    </font>
    <font>
      <b/>
      <sz val="14"/>
      <color theme="0"/>
      <name val="Arial"/>
      <family val="2"/>
    </font>
  </fonts>
  <fills count="7">
    <fill>
      <patternFill patternType="none"/>
    </fill>
    <fill>
      <patternFill patternType="gray125"/>
    </fill>
    <fill>
      <patternFill patternType="solid">
        <fgColor rgb="FFFFEB9C"/>
      </patternFill>
    </fill>
    <fill>
      <patternFill patternType="solid">
        <fgColor rgb="FFFFFFFF"/>
        <bgColor indexed="64"/>
      </patternFill>
    </fill>
    <fill>
      <patternFill patternType="solid">
        <fgColor rgb="FFFFFF99"/>
        <bgColor indexed="64"/>
      </patternFill>
    </fill>
    <fill>
      <patternFill patternType="solid">
        <fgColor rgb="FFFF0000"/>
        <bgColor indexed="64"/>
      </patternFill>
    </fill>
    <fill>
      <patternFill patternType="solid">
        <fgColor theme="1"/>
        <bgColor indexed="64"/>
      </patternFill>
    </fill>
  </fills>
  <borders count="17">
    <border>
      <left/>
      <right/>
      <top/>
      <bottom/>
      <diagonal/>
    </border>
    <border>
      <left style="medium">
        <color rgb="FFC0C0C0"/>
      </left>
      <right/>
      <top style="medium">
        <color rgb="FFC0C0C0"/>
      </top>
      <bottom style="medium">
        <color rgb="FFC0C0C0"/>
      </bottom>
      <diagonal/>
    </border>
    <border>
      <left/>
      <right/>
      <top style="medium">
        <color rgb="FFC0C0C0"/>
      </top>
      <bottom style="medium">
        <color rgb="FFC0C0C0"/>
      </bottom>
      <diagonal/>
    </border>
    <border>
      <left style="medium">
        <color rgb="FFC0C0C0"/>
      </left>
      <right style="medium">
        <color rgb="FFC0C0C0"/>
      </right>
      <top/>
      <bottom style="medium">
        <color rgb="FFC0C0C0"/>
      </bottom>
      <diagonal/>
    </border>
    <border>
      <left/>
      <right style="medium">
        <color rgb="FFC0C0C0"/>
      </right>
      <top/>
      <bottom style="medium">
        <color rgb="FFC0C0C0"/>
      </bottom>
      <diagonal/>
    </border>
    <border>
      <left style="medium">
        <color rgb="FFC0C0C0"/>
      </left>
      <right/>
      <top style="medium">
        <color rgb="FFC0C0C0"/>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78">
    <xf numFmtId="0" fontId="0" fillId="0" borderId="0" xfId="0"/>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justify" vertical="center" wrapText="1"/>
    </xf>
    <xf numFmtId="0" fontId="2" fillId="3" borderId="2" xfId="0" applyFont="1" applyFill="1" applyBorder="1" applyAlignment="1">
      <alignment horizontal="left" vertical="top" wrapText="1"/>
    </xf>
    <xf numFmtId="0" fontId="3" fillId="3" borderId="5" xfId="0" applyFont="1" applyFill="1" applyBorder="1" applyAlignment="1">
      <alignment horizontal="left" vertical="top" wrapText="1"/>
    </xf>
    <xf numFmtId="0" fontId="4" fillId="0" borderId="0" xfId="0" applyFont="1" applyFill="1" applyBorder="1" applyAlignment="1">
      <alignment horizontal="center" vertical="top"/>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horizontal="justify" vertical="top" wrapText="1"/>
    </xf>
    <xf numFmtId="0" fontId="6" fillId="0" borderId="0" xfId="0" applyFont="1" applyFill="1" applyBorder="1" applyAlignment="1">
      <alignment vertical="top"/>
    </xf>
    <xf numFmtId="0" fontId="4" fillId="0" borderId="0" xfId="0" applyFont="1" applyFill="1" applyBorder="1" applyAlignment="1">
      <alignment vertical="top"/>
    </xf>
    <xf numFmtId="0" fontId="4" fillId="0" borderId="0" xfId="0" applyFont="1" applyFill="1" applyBorder="1" applyAlignment="1">
      <alignment vertical="top" wrapText="1"/>
    </xf>
    <xf numFmtId="17" fontId="4" fillId="0" borderId="0" xfId="0" applyNumberFormat="1" applyFont="1" applyFill="1" applyBorder="1" applyAlignment="1">
      <alignment horizontal="center" vertical="top" wrapText="1"/>
    </xf>
    <xf numFmtId="0" fontId="4" fillId="4" borderId="0" xfId="1" applyFont="1" applyFill="1" applyBorder="1" applyAlignment="1">
      <alignment horizontal="justify" vertical="top" wrapText="1"/>
    </xf>
    <xf numFmtId="0" fontId="5" fillId="4" borderId="0" xfId="0" applyFont="1" applyFill="1" applyBorder="1" applyAlignment="1">
      <alignment horizontal="left" vertical="top" wrapText="1"/>
    </xf>
    <xf numFmtId="0" fontId="5" fillId="4" borderId="0" xfId="0" applyFont="1" applyFill="1" applyBorder="1" applyAlignment="1">
      <alignment vertical="top"/>
    </xf>
    <xf numFmtId="0" fontId="5" fillId="4" borderId="0" xfId="0" applyFont="1" applyFill="1" applyBorder="1" applyAlignment="1">
      <alignment horizontal="justify" vertical="top" wrapText="1"/>
    </xf>
    <xf numFmtId="0" fontId="5" fillId="4" borderId="0" xfId="0" applyFont="1" applyFill="1" applyBorder="1" applyAlignment="1">
      <alignment horizontal="center" vertical="top" wrapText="1"/>
    </xf>
    <xf numFmtId="15" fontId="4" fillId="0" borderId="0" xfId="0" applyNumberFormat="1" applyFont="1" applyFill="1" applyBorder="1" applyAlignment="1">
      <alignment horizontal="center" vertical="top" wrapText="1"/>
    </xf>
    <xf numFmtId="15" fontId="4" fillId="0" borderId="0" xfId="0" applyNumberFormat="1" applyFont="1" applyFill="1" applyBorder="1" applyAlignment="1">
      <alignment horizontal="center" vertical="top"/>
    </xf>
    <xf numFmtId="0" fontId="7" fillId="0" borderId="0" xfId="0" applyFont="1" applyFill="1" applyBorder="1" applyAlignment="1">
      <alignment vertical="top"/>
    </xf>
    <xf numFmtId="17" fontId="4" fillId="0" borderId="0" xfId="0" applyNumberFormat="1" applyFont="1" applyFill="1" applyBorder="1" applyAlignment="1">
      <alignment horizontal="center" vertical="top"/>
    </xf>
    <xf numFmtId="15" fontId="4" fillId="0" borderId="0" xfId="0" applyNumberFormat="1" applyFont="1" applyFill="1" applyBorder="1" applyAlignment="1">
      <alignment vertical="top"/>
    </xf>
    <xf numFmtId="17" fontId="4" fillId="0" borderId="0" xfId="0" applyNumberFormat="1" applyFont="1" applyFill="1" applyBorder="1" applyAlignment="1">
      <alignment vertical="top"/>
    </xf>
    <xf numFmtId="0" fontId="8" fillId="0" borderId="0" xfId="0" applyFont="1" applyFill="1" applyBorder="1" applyAlignment="1">
      <alignment horizontal="center" vertical="top"/>
    </xf>
    <xf numFmtId="0" fontId="4" fillId="5" borderId="0" xfId="0" applyFont="1" applyFill="1" applyBorder="1" applyAlignment="1">
      <alignment vertical="top"/>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center"/>
    </xf>
    <xf numFmtId="1" fontId="0" fillId="0" borderId="15" xfId="0" applyNumberFormat="1" applyBorder="1"/>
    <xf numFmtId="0" fontId="4" fillId="0" borderId="0" xfId="0" applyFont="1" applyFill="1" applyBorder="1" applyAlignment="1">
      <alignment horizontal="left" vertical="top"/>
    </xf>
    <xf numFmtId="0" fontId="4" fillId="5" borderId="0" xfId="0" applyFont="1" applyFill="1" applyBorder="1" applyAlignment="1">
      <alignment horizontal="left" vertical="top"/>
    </xf>
    <xf numFmtId="0" fontId="10" fillId="0" borderId="0" xfId="0" applyFont="1" applyFill="1" applyBorder="1" applyAlignment="1">
      <alignment vertical="top"/>
    </xf>
    <xf numFmtId="0" fontId="12" fillId="0" borderId="0" xfId="0" applyFont="1" applyFill="1" applyBorder="1" applyAlignment="1">
      <alignment vertical="top"/>
    </xf>
    <xf numFmtId="0" fontId="10" fillId="6" borderId="0" xfId="0" applyFont="1" applyFill="1" applyBorder="1" applyAlignment="1">
      <alignment horizontal="center" vertical="top" wrapText="1"/>
    </xf>
    <xf numFmtId="0" fontId="10" fillId="6" borderId="0" xfId="0" applyFont="1" applyFill="1" applyBorder="1" applyAlignment="1">
      <alignment horizontal="left" vertical="top" wrapText="1"/>
    </xf>
    <xf numFmtId="0" fontId="10" fillId="6" borderId="0" xfId="1" applyFont="1" applyFill="1" applyBorder="1" applyAlignment="1">
      <alignment horizontal="justify" vertical="top" wrapText="1"/>
    </xf>
    <xf numFmtId="0" fontId="10" fillId="6" borderId="0" xfId="0" applyFont="1" applyFill="1" applyBorder="1" applyAlignment="1">
      <alignment horizontal="justify" vertical="top" wrapText="1"/>
    </xf>
    <xf numFmtId="0" fontId="10" fillId="6" borderId="0" xfId="0" applyFont="1" applyFill="1" applyBorder="1" applyAlignment="1">
      <alignment vertical="top"/>
    </xf>
    <xf numFmtId="0" fontId="10" fillId="6" borderId="0" xfId="1" applyFont="1" applyFill="1" applyBorder="1" applyAlignment="1">
      <alignment vertical="top"/>
    </xf>
    <xf numFmtId="0" fontId="10" fillId="6" borderId="0" xfId="0" applyFont="1" applyFill="1" applyBorder="1" applyAlignment="1">
      <alignment horizontal="center" vertical="top"/>
    </xf>
    <xf numFmtId="0" fontId="10" fillId="6" borderId="0" xfId="0" applyFont="1" applyFill="1" applyBorder="1" applyAlignment="1">
      <alignment horizontal="left" vertical="top"/>
    </xf>
    <xf numFmtId="0" fontId="12" fillId="6" borderId="0" xfId="0" applyFont="1" applyFill="1" applyBorder="1" applyAlignment="1">
      <alignment horizontal="center" vertical="top" wrapText="1"/>
    </xf>
    <xf numFmtId="0" fontId="12" fillId="6" borderId="0" xfId="0" applyFont="1" applyFill="1" applyBorder="1" applyAlignment="1">
      <alignment horizontal="left" vertical="top" wrapText="1"/>
    </xf>
    <xf numFmtId="0" fontId="12" fillId="6" borderId="0" xfId="1" applyFont="1" applyFill="1" applyBorder="1" applyAlignment="1">
      <alignment horizontal="justify" vertical="top" wrapText="1"/>
    </xf>
    <xf numFmtId="0" fontId="12" fillId="6" borderId="0" xfId="0" applyFont="1" applyFill="1" applyBorder="1" applyAlignment="1">
      <alignment horizontal="justify" vertical="top" wrapText="1"/>
    </xf>
    <xf numFmtId="0" fontId="12" fillId="6" borderId="0" xfId="0" applyFont="1" applyFill="1" applyBorder="1" applyAlignment="1">
      <alignment vertical="top"/>
    </xf>
    <xf numFmtId="0" fontId="12" fillId="6" borderId="0" xfId="1" applyFont="1" applyFill="1" applyBorder="1" applyAlignment="1">
      <alignment vertical="top"/>
    </xf>
    <xf numFmtId="0" fontId="12" fillId="6" borderId="0" xfId="0" applyFont="1" applyFill="1" applyBorder="1" applyAlignment="1">
      <alignment horizontal="center" vertical="top"/>
    </xf>
    <xf numFmtId="0" fontId="12" fillId="6" borderId="0" xfId="0" applyFont="1" applyFill="1" applyBorder="1" applyAlignment="1">
      <alignment horizontal="left" vertical="top"/>
    </xf>
    <xf numFmtId="164" fontId="12" fillId="6" borderId="0" xfId="0" applyNumberFormat="1" applyFont="1" applyFill="1" applyBorder="1" applyAlignment="1">
      <alignment horizontal="center" vertical="top"/>
    </xf>
    <xf numFmtId="0" fontId="11" fillId="6" borderId="0" xfId="0" applyFont="1" applyFill="1" applyBorder="1" applyAlignment="1">
      <alignment horizontal="center" vertical="top" wrapText="1"/>
    </xf>
    <xf numFmtId="0" fontId="0" fillId="0" borderId="0" xfId="0" applyAlignment="1">
      <alignment wrapText="1"/>
    </xf>
    <xf numFmtId="0" fontId="0" fillId="0" borderId="0" xfId="0" applyNumberFormat="1" applyAlignment="1">
      <alignment wrapText="1"/>
    </xf>
    <xf numFmtId="0" fontId="0" fillId="0" borderId="0" xfId="0" applyAlignment="1">
      <alignment horizontal="center" wrapText="1"/>
    </xf>
    <xf numFmtId="2" fontId="0" fillId="0" borderId="0" xfId="0" applyNumberFormat="1" applyAlignment="1">
      <alignment horizontal="center"/>
    </xf>
    <xf numFmtId="164" fontId="0" fillId="0" borderId="9" xfId="0" applyNumberFormat="1" applyBorder="1" applyAlignment="1">
      <alignment horizontal="center"/>
    </xf>
    <xf numFmtId="164" fontId="0" fillId="0" borderId="10" xfId="0" applyNumberFormat="1" applyBorder="1" applyAlignment="1">
      <alignment horizontal="center"/>
    </xf>
    <xf numFmtId="164" fontId="0" fillId="0" borderId="11" xfId="0" applyNumberFormat="1" applyBorder="1" applyAlignment="1">
      <alignment horizontal="center"/>
    </xf>
    <xf numFmtId="164" fontId="0" fillId="0" borderId="12" xfId="0" applyNumberFormat="1" applyBorder="1" applyAlignment="1">
      <alignment horizontal="center"/>
    </xf>
    <xf numFmtId="164" fontId="0" fillId="0" borderId="13" xfId="0" applyNumberFormat="1" applyBorder="1" applyAlignment="1">
      <alignment horizontal="center"/>
    </xf>
    <xf numFmtId="164" fontId="0" fillId="0" borderId="14" xfId="0" applyNumberFormat="1" applyBorder="1" applyAlignment="1">
      <alignment horizontal="center"/>
    </xf>
    <xf numFmtId="0" fontId="7" fillId="0" borderId="0" xfId="0" applyFont="1" applyFill="1" applyBorder="1" applyAlignment="1">
      <alignment horizontal="left" vertical="top"/>
    </xf>
    <xf numFmtId="0" fontId="0" fillId="0" borderId="16" xfId="0" applyBorder="1" applyAlignment="1">
      <alignment wrapText="1"/>
    </xf>
    <xf numFmtId="2" fontId="0" fillId="0" borderId="16" xfId="0" applyNumberFormat="1" applyBorder="1" applyAlignment="1">
      <alignment horizontal="center"/>
    </xf>
  </cellXfs>
  <cellStyles count="2">
    <cellStyle name="Neutral" xfId="1" builtinId="28"/>
    <cellStyle name="Normal" xfId="0" builtinId="0"/>
  </cellStyles>
  <dxfs count="160">
    <dxf>
      <numFmt numFmtId="2" formatCode="0.00"/>
    </dxf>
    <dxf>
      <numFmt numFmtId="2" formatCode="0.0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0.0"/>
    </dxf>
    <dxf>
      <alignment horizontal="center" readingOrder="0"/>
    </dxf>
    <dxf>
      <numFmt numFmtId="2"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horizontal="center" readingOrder="0"/>
    </dxf>
    <dxf>
      <numFmt numFmtId="2" formatCode="0.0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8"/>
        <color auto="1"/>
        <name val="Arial"/>
        <scheme val="none"/>
      </font>
      <fill>
        <patternFill patternType="solid">
          <fgColor indexed="64"/>
          <bgColor rgb="FFFFFF99"/>
        </patternFill>
      </fill>
      <alignment horizontal="general" vertical="top"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8"/>
        <color auto="1"/>
        <name val="Arial"/>
        <scheme val="none"/>
      </font>
      <fill>
        <patternFill patternType="solid">
          <fgColor indexed="64"/>
          <bgColor rgb="FFFFFF99"/>
        </patternFill>
      </fill>
      <alignment horizontal="general" vertical="top"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alignment vertical="top" textRotation="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left" vertical="top" textRotation="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left" vertical="top" textRotation="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top" textRotation="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alignment vertical="top" textRotation="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alignment vertical="top" textRotation="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alignment vertical="top" textRotation="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top" textRotation="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vertical="top" textRotation="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top" textRotation="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top" textRotation="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top" textRotation="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top" textRotation="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top" textRotation="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top" textRotation="0" indent="0" justifyLastLine="0" shrinkToFit="0" readingOrder="0"/>
    </dxf>
    <dxf>
      <font>
        <b/>
        <i val="0"/>
        <strike val="0"/>
        <condense val="0"/>
        <extend val="0"/>
        <outline val="0"/>
        <shadow val="0"/>
        <u val="none"/>
        <vertAlign val="baseline"/>
        <sz val="8"/>
        <color auto="1"/>
        <name val="Arial"/>
        <scheme val="none"/>
      </font>
      <fill>
        <patternFill patternType="none">
          <fgColor indexed="64"/>
          <bgColor rgb="FFFFFF99"/>
        </patternFill>
      </fill>
      <alignment vertical="top" textRotation="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top" textRotation="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alignment vertical="top" textRotation="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top" textRotation="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top" textRotation="0" wrapText="0" indent="0" justifyLastLine="0" shrinkToFit="0" readingOrder="0"/>
    </dxf>
    <dxf>
      <border outline="0">
        <top style="hair">
          <color theme="8" tint="0.39994506668294322"/>
        </top>
      </border>
    </dxf>
    <dxf>
      <border outline="0">
        <left style="hair">
          <color theme="8" tint="0.39994506668294322"/>
        </left>
        <right style="hair">
          <color theme="8" tint="0.39994506668294322"/>
        </right>
        <top style="hair">
          <color theme="8" tint="0.39994506668294322"/>
        </top>
        <bottom style="hair">
          <color theme="8" tint="0.39994506668294322"/>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vertical="top" textRotation="0" indent="0" justifyLastLine="0" shrinkToFit="0" readingOrder="0"/>
    </dxf>
    <dxf>
      <border outline="0">
        <bottom style="hair">
          <color theme="8" tint="0.39994506668294322"/>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general" vertical="top" textRotation="0" wrapText="0" indent="0" justifyLastLine="0" shrinkToFit="0" readingOrder="0"/>
      <border diagonalUp="0" diagonalDown="0" outline="0">
        <left style="hair">
          <color theme="8" tint="0.39994506668294322"/>
        </left>
        <right style="hair">
          <color theme="8" tint="0.39994506668294322"/>
        </right>
        <top/>
        <bottom/>
      </border>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theme="9" tint="-0.499984740745262"/>
        </patternFill>
      </fill>
    </dxf>
    <dxf>
      <font>
        <color theme="0"/>
      </font>
      <fill>
        <patternFill>
          <bgColor theme="9" tint="-0.24994659260841701"/>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79998168889431442"/>
        </patternFill>
      </fill>
    </dxf>
    <dxf>
      <font>
        <color theme="0"/>
      </font>
      <fill>
        <patternFill>
          <bgColor theme="9" tint="-0.499984740745262"/>
        </patternFill>
      </fill>
    </dxf>
    <dxf>
      <fill>
        <patternFill>
          <bgColor theme="9" tint="0.39994506668294322"/>
        </patternFill>
      </fill>
    </dxf>
    <dxf>
      <fill>
        <patternFill>
          <bgColor theme="5" tint="0.39994506668294322"/>
        </patternFill>
      </fill>
    </dxf>
    <dxf>
      <fill>
        <patternFill>
          <bgColor rgb="FFFFCCC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font>
      <fill>
        <patternFill>
          <bgColor theme="9" tint="-0.499984740745262"/>
        </patternFill>
      </fill>
    </dxf>
    <dxf>
      <font>
        <color theme="0"/>
      </font>
      <fill>
        <patternFill>
          <bgColor theme="9" tint="-0.24994659260841701"/>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79998168889431442"/>
        </patternFill>
      </fill>
    </dxf>
    <dxf>
      <font>
        <color theme="0"/>
      </font>
      <fill>
        <patternFill>
          <bgColor theme="9" tint="-0.499984740745262"/>
        </patternFill>
      </fill>
    </dxf>
    <dxf>
      <fill>
        <patternFill>
          <bgColor theme="9" tint="0.39994506668294322"/>
        </patternFill>
      </fill>
    </dxf>
    <dxf>
      <fill>
        <patternFill>
          <bgColor theme="5" tint="0.39994506668294322"/>
        </patternFill>
      </fill>
    </dxf>
    <dxf>
      <fill>
        <patternFill>
          <bgColor rgb="FFFFCCC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ont>
        <color theme="0"/>
      </font>
      <fill>
        <patternFill>
          <bgColor theme="9" tint="-0.499984740745262"/>
        </patternFill>
      </fill>
    </dxf>
    <dxf>
      <font>
        <color theme="0"/>
      </font>
      <fill>
        <patternFill>
          <bgColor theme="9" tint="-0.24994659260841701"/>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79998168889431442"/>
        </patternFill>
      </fill>
    </dxf>
    <dxf>
      <font>
        <color theme="0"/>
      </font>
      <fill>
        <patternFill>
          <bgColor theme="9" tint="-0.499984740745262"/>
        </patternFill>
      </fill>
    </dxf>
    <dxf>
      <fill>
        <patternFill>
          <bgColor theme="9" tint="0.39994506668294322"/>
        </patternFill>
      </fill>
    </dxf>
    <dxf>
      <fill>
        <patternFill>
          <bgColor theme="5" tint="0.39994506668294322"/>
        </patternFill>
      </fill>
    </dxf>
    <dxf>
      <fill>
        <patternFill>
          <bgColor rgb="FFFFCCC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theme="9" tint="-0.499984740745262"/>
        </patternFill>
      </fill>
    </dxf>
    <dxf>
      <font>
        <color theme="0"/>
      </font>
      <fill>
        <patternFill>
          <bgColor theme="9" tint="-0.24994659260841701"/>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79998168889431442"/>
        </patternFill>
      </fill>
    </dxf>
    <dxf>
      <font>
        <color theme="0"/>
      </font>
      <fill>
        <patternFill>
          <bgColor theme="9" tint="-0.499984740745262"/>
        </patternFill>
      </fill>
    </dxf>
    <dxf>
      <fill>
        <patternFill>
          <bgColor theme="9" tint="0.39994506668294322"/>
        </patternFill>
      </fill>
    </dxf>
    <dxf>
      <fill>
        <patternFill>
          <bgColor theme="5" tint="0.39994506668294322"/>
        </patternFill>
      </fill>
    </dxf>
    <dxf>
      <fill>
        <patternFill>
          <bgColor rgb="FFFFCCC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CCCC"/>
      <color rgb="FFFFFF99"/>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[Widecombe Hall - Survey Data - 17 Jul 17.xlsx]PIVOT Q1!PivotTable13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 1.1</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'PIVOT Q1'!$B$1</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'PIVOT Q1'!$A$2:$A$4</c:f>
              <c:strCache>
                <c:ptCount val="2"/>
                <c:pt idx="0">
                  <c:v>No</c:v>
                </c:pt>
                <c:pt idx="1">
                  <c:v>Yes</c:v>
                </c:pt>
              </c:strCache>
            </c:strRef>
          </c:cat>
          <c:val>
            <c:numRef>
              <c:f>'PIVOT Q1'!$B$2:$B$4</c:f>
              <c:numCache>
                <c:formatCode>General</c:formatCode>
                <c:ptCount val="2"/>
                <c:pt idx="0">
                  <c:v>11</c:v>
                </c:pt>
                <c:pt idx="1">
                  <c:v>68</c:v>
                </c:pt>
              </c:numCache>
            </c:numRef>
          </c:val>
        </c:ser>
        <c:dLbls>
          <c:showLegendKey val="0"/>
          <c:showVal val="0"/>
          <c:showCatName val="0"/>
          <c:showSerName val="0"/>
          <c:showPercent val="0"/>
          <c:showBubbleSize val="0"/>
        </c:dLbls>
        <c:gapWidth val="219"/>
        <c:overlap val="-27"/>
        <c:axId val="154203736"/>
        <c:axId val="154204520"/>
      </c:barChart>
      <c:catAx>
        <c:axId val="154203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204520"/>
        <c:crosses val="autoZero"/>
        <c:auto val="1"/>
        <c:lblAlgn val="ctr"/>
        <c:lblOffset val="100"/>
        <c:noMultiLvlLbl val="0"/>
      </c:catAx>
      <c:valAx>
        <c:axId val="154204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203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[Widecombe Hall - Survey Data - 17 Jul 17.xlsx]PIVOT Q1!PivotTable15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 1.1a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'PIVOT Q1'!$B$16</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'PIVOT Q1'!$A$17:$A$24</c:f>
              <c:strCache>
                <c:ptCount val="7"/>
                <c:pt idx="0">
                  <c:v>More than once a week</c:v>
                </c:pt>
                <c:pt idx="1">
                  <c:v>Every week</c:v>
                </c:pt>
                <c:pt idx="2">
                  <c:v>At Least twice a month</c:v>
                </c:pt>
                <c:pt idx="3">
                  <c:v>Every month</c:v>
                </c:pt>
                <c:pt idx="4">
                  <c:v>Every 2 months</c:v>
                </c:pt>
                <c:pt idx="5">
                  <c:v>Every 6 months</c:v>
                </c:pt>
                <c:pt idx="6">
                  <c:v>Once per year</c:v>
                </c:pt>
              </c:strCache>
            </c:strRef>
          </c:cat>
          <c:val>
            <c:numRef>
              <c:f>'PIVOT Q1'!$B$17:$B$24</c:f>
              <c:numCache>
                <c:formatCode>General</c:formatCode>
                <c:ptCount val="7"/>
                <c:pt idx="0">
                  <c:v>8</c:v>
                </c:pt>
                <c:pt idx="1">
                  <c:v>14</c:v>
                </c:pt>
                <c:pt idx="2">
                  <c:v>1</c:v>
                </c:pt>
                <c:pt idx="3">
                  <c:v>20</c:v>
                </c:pt>
                <c:pt idx="4">
                  <c:v>11</c:v>
                </c:pt>
                <c:pt idx="5">
                  <c:v>10</c:v>
                </c:pt>
                <c:pt idx="6">
                  <c:v>2</c:v>
                </c:pt>
              </c:numCache>
            </c:numRef>
          </c:val>
        </c:ser>
        <c:dLbls>
          <c:showLegendKey val="0"/>
          <c:showVal val="0"/>
          <c:showCatName val="0"/>
          <c:showSerName val="0"/>
          <c:showPercent val="0"/>
          <c:showBubbleSize val="0"/>
        </c:dLbls>
        <c:gapWidth val="219"/>
        <c:overlap val="-27"/>
        <c:axId val="154206088"/>
        <c:axId val="154206872"/>
      </c:barChart>
      <c:catAx>
        <c:axId val="154206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206872"/>
        <c:crosses val="autoZero"/>
        <c:auto val="1"/>
        <c:lblAlgn val="ctr"/>
        <c:lblOffset val="100"/>
        <c:noMultiLvlLbl val="0"/>
      </c:catAx>
      <c:valAx>
        <c:axId val="1542068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206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[Widecombe Hall - Survey Data - 17 Jul 17.xlsx]PIVOT Q1!PivotTable17</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 1.4</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 Q1'!$B$33</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 Q1'!$A$34:$A$39</c:f>
              <c:strCache>
                <c:ptCount val="5"/>
                <c:pt idx="0">
                  <c:v>Adequate &amp; meets all the needs opf the village</c:v>
                </c:pt>
                <c:pt idx="1">
                  <c:v>Mainly adequate</c:v>
                </c:pt>
                <c:pt idx="2">
                  <c:v>Mainly inadequate</c:v>
                </c:pt>
                <c:pt idx="3">
                  <c:v>Wholly inadequate</c:v>
                </c:pt>
                <c:pt idx="4">
                  <c:v>Neutral</c:v>
                </c:pt>
              </c:strCache>
            </c:strRef>
          </c:cat>
          <c:val>
            <c:numRef>
              <c:f>'PIVOT Q1'!$B$34:$B$39</c:f>
              <c:numCache>
                <c:formatCode>General</c:formatCode>
                <c:ptCount val="5"/>
                <c:pt idx="0">
                  <c:v>1</c:v>
                </c:pt>
                <c:pt idx="1">
                  <c:v>23</c:v>
                </c:pt>
                <c:pt idx="2">
                  <c:v>40</c:v>
                </c:pt>
                <c:pt idx="3">
                  <c:v>10</c:v>
                </c:pt>
                <c:pt idx="4">
                  <c:v>1</c:v>
                </c:pt>
              </c:numCache>
            </c:numRef>
          </c:val>
        </c:ser>
        <c:dLbls>
          <c:showLegendKey val="0"/>
          <c:showVal val="0"/>
          <c:showCatName val="0"/>
          <c:showSerName val="0"/>
          <c:showPercent val="0"/>
          <c:showBubbleSize val="0"/>
        </c:dLbls>
        <c:gapWidth val="219"/>
        <c:overlap val="-27"/>
        <c:axId val="277285792"/>
        <c:axId val="277283440"/>
      </c:barChart>
      <c:catAx>
        <c:axId val="277285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7283440"/>
        <c:crosses val="autoZero"/>
        <c:auto val="1"/>
        <c:lblAlgn val="ctr"/>
        <c:lblOffset val="100"/>
        <c:noMultiLvlLbl val="0"/>
      </c:catAx>
      <c:valAx>
        <c:axId val="2772834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72857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[Widecombe Hall - Survey Data - 17 Jul 17.xlsx]PIVOT Q1!PivotTable18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 1.5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'PIVOT Q1'!$B$53</c:f>
              <c:strCache>
                <c:ptCount val="1"/>
                <c:pt idx="0">
                  <c:v>Total</c:v>
                </c:pt>
              </c:strCache>
            </c:strRef>
          </c:tx>
          <c:spPr>
            <a:solidFill>
              <a:schemeClr val="accent1"/>
            </a:solidFill>
            <a:ln>
              <a:noFill/>
            </a:ln>
            <a:effectLst/>
          </c:spPr>
          <c:invertIfNegative val="0"/>
          <c:cat>
            <c:strRef>
              <c:f>'PIVOT Q1'!$A$54:$A$57</c:f>
              <c:strCache>
                <c:ptCount val="3"/>
                <c:pt idx="0">
                  <c:v>Yes, Strongly Agree</c:v>
                </c:pt>
                <c:pt idx="1">
                  <c:v>Mainly agree</c:v>
                </c:pt>
                <c:pt idx="2">
                  <c:v>Mainly disagree</c:v>
                </c:pt>
              </c:strCache>
            </c:strRef>
          </c:cat>
          <c:val>
            <c:numRef>
              <c:f>'PIVOT Q1'!$B$54:$B$57</c:f>
              <c:numCache>
                <c:formatCode>General</c:formatCode>
                <c:ptCount val="3"/>
                <c:pt idx="0">
                  <c:v>40</c:v>
                </c:pt>
                <c:pt idx="1">
                  <c:v>30</c:v>
                </c:pt>
                <c:pt idx="2">
                  <c:v>2</c:v>
                </c:pt>
              </c:numCache>
            </c:numRef>
          </c:val>
        </c:ser>
        <c:dLbls>
          <c:showLegendKey val="0"/>
          <c:showVal val="0"/>
          <c:showCatName val="0"/>
          <c:showSerName val="0"/>
          <c:showPercent val="0"/>
          <c:showBubbleSize val="0"/>
        </c:dLbls>
        <c:gapWidth val="219"/>
        <c:overlap val="-27"/>
        <c:axId val="277282264"/>
        <c:axId val="277281088"/>
      </c:barChart>
      <c:catAx>
        <c:axId val="277282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7281088"/>
        <c:crosses val="autoZero"/>
        <c:auto val="1"/>
        <c:lblAlgn val="ctr"/>
        <c:lblOffset val="100"/>
        <c:noMultiLvlLbl val="0"/>
      </c:catAx>
      <c:valAx>
        <c:axId val="2772810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7282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[Widecombe Hall - Survey Data - 17 Jul 17.xlsx]PIVOT Q2!PivotTable1</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Q1.3b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2"/>
          </a:solidFill>
          <a:ln>
            <a:noFill/>
          </a:ln>
          <a:effectLst/>
        </c:spPr>
      </c:pivotFmt>
      <c:pivotFmt>
        <c:idx val="30"/>
        <c:spPr>
          <a:solidFill>
            <a:schemeClr val="accent3">
              <a:lumMod val="60000"/>
            </a:schemeClr>
          </a:solidFill>
          <a:ln>
            <a:noFill/>
          </a:ln>
          <a:effectLst/>
        </c:spPr>
      </c:pivotFmt>
    </c:pivotFmts>
    <c:plotArea>
      <c:layout>
        <c:manualLayout>
          <c:layoutTarget val="inner"/>
          <c:xMode val="edge"/>
          <c:yMode val="edge"/>
          <c:x val="8.5999215777107493E-2"/>
          <c:y val="0.16564596092155148"/>
          <c:w val="0.8937579019391475"/>
          <c:h val="0.57252238573968428"/>
        </c:manualLayout>
      </c:layout>
      <c:barChart>
        <c:barDir val="col"/>
        <c:grouping val="clustered"/>
        <c:varyColors val="0"/>
        <c:ser>
          <c:idx val="0"/>
          <c:order val="0"/>
          <c:tx>
            <c:strRef>
              <c:f>'PIVOT Q2'!$A$3</c:f>
              <c:strCache>
                <c:ptCount val="1"/>
                <c:pt idx="0">
                  <c:v>Average of Catering facilities</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 Q2'!$A$4</c:f>
              <c:strCache>
                <c:ptCount val="1"/>
                <c:pt idx="0">
                  <c:v>Total</c:v>
                </c:pt>
              </c:strCache>
            </c:strRef>
          </c:cat>
          <c:val>
            <c:numRef>
              <c:f>'PIVOT Q2'!$A$4</c:f>
              <c:numCache>
                <c:formatCode>0.00</c:formatCode>
                <c:ptCount val="1"/>
                <c:pt idx="0">
                  <c:v>6.2455882352941172</c:v>
                </c:pt>
              </c:numCache>
            </c:numRef>
          </c:val>
        </c:ser>
        <c:ser>
          <c:idx val="1"/>
          <c:order val="1"/>
          <c:tx>
            <c:strRef>
              <c:f>'PIVOT Q2'!$B$3</c:f>
              <c:strCache>
                <c:ptCount val="1"/>
                <c:pt idx="0">
                  <c:v>Average of Venue for large group functions</c:v>
                </c:pt>
              </c:strCache>
            </c:strRef>
          </c:tx>
          <c:spPr>
            <a:solidFill>
              <a:schemeClr val="accent2"/>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 Q2'!$A$4</c:f>
              <c:strCache>
                <c:ptCount val="1"/>
                <c:pt idx="0">
                  <c:v>Total</c:v>
                </c:pt>
              </c:strCache>
            </c:strRef>
          </c:cat>
          <c:val>
            <c:numRef>
              <c:f>'PIVOT Q2'!$B$4</c:f>
              <c:numCache>
                <c:formatCode>0.00</c:formatCode>
                <c:ptCount val="1"/>
                <c:pt idx="0">
                  <c:v>6.5209173387096779</c:v>
                </c:pt>
              </c:numCache>
            </c:numRef>
          </c:val>
        </c:ser>
        <c:ser>
          <c:idx val="2"/>
          <c:order val="2"/>
          <c:tx>
            <c:strRef>
              <c:f>'PIVOT Q2'!$C$3</c:f>
              <c:strCache>
                <c:ptCount val="1"/>
                <c:pt idx="0">
                  <c:v>Average of Acoustics and staging</c:v>
                </c:pt>
              </c:strCache>
            </c:strRef>
          </c:tx>
          <c:spPr>
            <a:solidFill>
              <a:schemeClr val="accent3"/>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 Q2'!$A$4</c:f>
              <c:strCache>
                <c:ptCount val="1"/>
                <c:pt idx="0">
                  <c:v>Total</c:v>
                </c:pt>
              </c:strCache>
            </c:strRef>
          </c:cat>
          <c:val>
            <c:numRef>
              <c:f>'PIVOT Q2'!$C$4</c:f>
              <c:numCache>
                <c:formatCode>0.00</c:formatCode>
                <c:ptCount val="1"/>
                <c:pt idx="0">
                  <c:v>8.3466386554621845</c:v>
                </c:pt>
              </c:numCache>
            </c:numRef>
          </c:val>
        </c:ser>
        <c:ser>
          <c:idx val="3"/>
          <c:order val="3"/>
          <c:tx>
            <c:strRef>
              <c:f>'PIVOT Q2'!$D$3</c:f>
              <c:strCache>
                <c:ptCount val="1"/>
                <c:pt idx="0">
                  <c:v>Average of Meeting rooms</c:v>
                </c:pt>
              </c:strCache>
            </c:strRef>
          </c:tx>
          <c:spPr>
            <a:solidFill>
              <a:schemeClr val="accent4"/>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 Q2'!$A$4</c:f>
              <c:strCache>
                <c:ptCount val="1"/>
                <c:pt idx="0">
                  <c:v>Total</c:v>
                </c:pt>
              </c:strCache>
            </c:strRef>
          </c:cat>
          <c:val>
            <c:numRef>
              <c:f>'PIVOT Q2'!$D$4</c:f>
              <c:numCache>
                <c:formatCode>0.00</c:formatCode>
                <c:ptCount val="1"/>
                <c:pt idx="0">
                  <c:v>8.4393251135626208</c:v>
                </c:pt>
              </c:numCache>
            </c:numRef>
          </c:val>
        </c:ser>
        <c:ser>
          <c:idx val="4"/>
          <c:order val="4"/>
          <c:tx>
            <c:strRef>
              <c:f>'PIVOT Q2'!$E$3</c:f>
              <c:strCache>
                <c:ptCount val="1"/>
                <c:pt idx="0">
                  <c:v>Average of Indoor sports potential</c:v>
                </c:pt>
              </c:strCache>
            </c:strRef>
          </c:tx>
          <c:spPr>
            <a:solidFill>
              <a:schemeClr val="accent5"/>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 Q2'!$A$4</c:f>
              <c:strCache>
                <c:ptCount val="1"/>
                <c:pt idx="0">
                  <c:v>Total</c:v>
                </c:pt>
              </c:strCache>
            </c:strRef>
          </c:cat>
          <c:val>
            <c:numRef>
              <c:f>'PIVOT Q2'!$E$4</c:f>
              <c:numCache>
                <c:formatCode>0.00</c:formatCode>
                <c:ptCount val="1"/>
                <c:pt idx="0">
                  <c:v>9.6365996106424401</c:v>
                </c:pt>
              </c:numCache>
            </c:numRef>
          </c:val>
        </c:ser>
        <c:ser>
          <c:idx val="5"/>
          <c:order val="5"/>
          <c:tx>
            <c:strRef>
              <c:f>'PIVOT Q2'!$F$3</c:f>
              <c:strCache>
                <c:ptCount val="1"/>
                <c:pt idx="0">
                  <c:v>Average of Social</c:v>
                </c:pt>
              </c:strCache>
            </c:strRef>
          </c:tx>
          <c:spPr>
            <a:solidFill>
              <a:schemeClr val="accent6"/>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 Q2'!$A$4</c:f>
              <c:strCache>
                <c:ptCount val="1"/>
                <c:pt idx="0">
                  <c:v>Total</c:v>
                </c:pt>
              </c:strCache>
            </c:strRef>
          </c:cat>
          <c:val>
            <c:numRef>
              <c:f>'PIVOT Q2'!$F$4</c:f>
              <c:numCache>
                <c:formatCode>0.00</c:formatCode>
                <c:ptCount val="1"/>
                <c:pt idx="0">
                  <c:v>10.135026737967916</c:v>
                </c:pt>
              </c:numCache>
            </c:numRef>
          </c:val>
        </c:ser>
        <c:ser>
          <c:idx val="6"/>
          <c:order val="6"/>
          <c:tx>
            <c:strRef>
              <c:f>'PIVOT Q2'!$G$3</c:f>
              <c:strCache>
                <c:ptCount val="1"/>
                <c:pt idx="0">
                  <c:v>Average of Additional Storage</c:v>
                </c:pt>
              </c:strCache>
            </c:strRef>
          </c:tx>
          <c:spPr>
            <a:solidFill>
              <a:schemeClr val="accent1">
                <a:lumMod val="6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 Q2'!$A$4</c:f>
              <c:strCache>
                <c:ptCount val="1"/>
                <c:pt idx="0">
                  <c:v>Total</c:v>
                </c:pt>
              </c:strCache>
            </c:strRef>
          </c:cat>
          <c:val>
            <c:numRef>
              <c:f>'PIVOT Q2'!$G$4</c:f>
              <c:numCache>
                <c:formatCode>0.00</c:formatCode>
                <c:ptCount val="1"/>
                <c:pt idx="0">
                  <c:v>10.45152625152625</c:v>
                </c:pt>
              </c:numCache>
            </c:numRef>
          </c:val>
        </c:ser>
        <c:ser>
          <c:idx val="7"/>
          <c:order val="7"/>
          <c:tx>
            <c:strRef>
              <c:f>'PIVOT Q2'!$H$3</c:f>
              <c:strCache>
                <c:ptCount val="1"/>
                <c:pt idx="0">
                  <c:v>Average of Environmental and renewables</c:v>
                </c:pt>
              </c:strCache>
            </c:strRef>
          </c:tx>
          <c:spPr>
            <a:solidFill>
              <a:schemeClr val="accent2">
                <a:lumMod val="6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 Q2'!$A$4</c:f>
              <c:strCache>
                <c:ptCount val="1"/>
                <c:pt idx="0">
                  <c:v>Total</c:v>
                </c:pt>
              </c:strCache>
            </c:strRef>
          </c:cat>
          <c:val>
            <c:numRef>
              <c:f>'PIVOT Q2'!$H$4</c:f>
              <c:numCache>
                <c:formatCode>0.00</c:formatCode>
                <c:ptCount val="1"/>
                <c:pt idx="0">
                  <c:v>10.994086021505376</c:v>
                </c:pt>
              </c:numCache>
            </c:numRef>
          </c:val>
        </c:ser>
        <c:ser>
          <c:idx val="8"/>
          <c:order val="8"/>
          <c:tx>
            <c:strRef>
              <c:f>'PIVOT Q2'!$I$3</c:f>
              <c:strCache>
                <c:ptCount val="1"/>
                <c:pt idx="0">
                  <c:v>Average of Large outdoor space</c:v>
                </c:pt>
              </c:strCache>
            </c:strRef>
          </c:tx>
          <c:spPr>
            <a:solidFill>
              <a:schemeClr val="accent3">
                <a:lumMod val="6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 Q2'!$A$4</c:f>
              <c:strCache>
                <c:ptCount val="1"/>
                <c:pt idx="0">
                  <c:v>Total</c:v>
                </c:pt>
              </c:strCache>
            </c:strRef>
          </c:cat>
          <c:val>
            <c:numRef>
              <c:f>'PIVOT Q2'!$I$4</c:f>
              <c:numCache>
                <c:formatCode>0.00</c:formatCode>
                <c:ptCount val="1"/>
                <c:pt idx="0">
                  <c:v>12.036206896551725</c:v>
                </c:pt>
              </c:numCache>
            </c:numRef>
          </c:val>
        </c:ser>
        <c:dLbls>
          <c:showLegendKey val="0"/>
          <c:showVal val="0"/>
          <c:showCatName val="0"/>
          <c:showSerName val="0"/>
          <c:showPercent val="0"/>
          <c:showBubbleSize val="0"/>
        </c:dLbls>
        <c:gapWidth val="219"/>
        <c:overlap val="-27"/>
        <c:axId val="277283832"/>
        <c:axId val="277279128"/>
      </c:barChart>
      <c:catAx>
        <c:axId val="277283832"/>
        <c:scaling>
          <c:orientation val="minMax"/>
        </c:scaling>
        <c:delete val="1"/>
        <c:axPos val="b"/>
        <c:numFmt formatCode="General" sourceLinked="1"/>
        <c:majorTickMark val="none"/>
        <c:minorTickMark val="none"/>
        <c:tickLblPos val="nextTo"/>
        <c:crossAx val="277279128"/>
        <c:crosses val="autoZero"/>
        <c:auto val="1"/>
        <c:lblAlgn val="ctr"/>
        <c:lblOffset val="100"/>
        <c:noMultiLvlLbl val="0"/>
      </c:catAx>
      <c:valAx>
        <c:axId val="27727912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7283832"/>
        <c:crosses val="autoZero"/>
        <c:crossBetween val="between"/>
      </c:valAx>
      <c:spPr>
        <a:noFill/>
        <a:ln>
          <a:noFill/>
        </a:ln>
        <a:effectLst/>
      </c:spPr>
    </c:plotArea>
    <c:legend>
      <c:legendPos val="b"/>
      <c:layout>
        <c:manualLayout>
          <c:xMode val="edge"/>
          <c:yMode val="edge"/>
          <c:x val="4.9247273175899955E-2"/>
          <c:y val="0.77608763497510636"/>
          <c:w val="0.92332760687957982"/>
          <c:h val="0.22391236502489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[Widecombe Hall - Survey Data - 17 Jul 17.xlsx]PIVOT Q3!PivotTable1</c:name>
    <c:fmtId val="2"/>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dLbls>
          <c:showLegendKey val="0"/>
          <c:showVal val="0"/>
          <c:showCatName val="0"/>
          <c:showSerName val="0"/>
          <c:showPercent val="0"/>
          <c:showBubbleSize val="0"/>
        </c:dLbls>
        <c:gapWidth val="219"/>
        <c:overlap val="-27"/>
        <c:axId val="277284224"/>
        <c:axId val="277284616"/>
      </c:barChart>
      <c:catAx>
        <c:axId val="27728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7284616"/>
        <c:crosses val="autoZero"/>
        <c:auto val="1"/>
        <c:lblAlgn val="ctr"/>
        <c:lblOffset val="100"/>
        <c:noMultiLvlLbl val="0"/>
      </c:catAx>
      <c:valAx>
        <c:axId val="2772846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72842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[Widecombe Hall - Survey Data - 17 Jul 17.xlsx]PIVOT Q4!PivotTable1</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Q4</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5.899759405074366E-2"/>
          <c:y val="0.15968759113444153"/>
          <c:w val="0.59991360454943132"/>
          <c:h val="0.75606116943715374"/>
        </c:manualLayout>
      </c:layout>
      <c:barChart>
        <c:barDir val="col"/>
        <c:grouping val="clustered"/>
        <c:varyColors val="0"/>
        <c:ser>
          <c:idx val="0"/>
          <c:order val="0"/>
          <c:tx>
            <c:strRef>
              <c:f>'PIVOT Q4'!$A$3</c:f>
              <c:strCache>
                <c:ptCount val="1"/>
                <c:pt idx="0">
                  <c:v>Average of Hayes Field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 Q4'!$A$4</c:f>
              <c:strCache>
                <c:ptCount val="1"/>
                <c:pt idx="0">
                  <c:v>Total</c:v>
                </c:pt>
              </c:strCache>
            </c:strRef>
          </c:cat>
          <c:val>
            <c:numRef>
              <c:f>'PIVOT Q4'!$A$4</c:f>
              <c:numCache>
                <c:formatCode>0.00</c:formatCode>
                <c:ptCount val="1"/>
                <c:pt idx="0">
                  <c:v>2.6307692307692307</c:v>
                </c:pt>
              </c:numCache>
            </c:numRef>
          </c:val>
        </c:ser>
        <c:ser>
          <c:idx val="1"/>
          <c:order val="1"/>
          <c:tx>
            <c:strRef>
              <c:f>'PIVOT Q4'!$B$3</c:f>
              <c:strCache>
                <c:ptCount val="1"/>
                <c:pt idx="0">
                  <c:v>Average of Fair Field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 Q4'!$A$4</c:f>
              <c:strCache>
                <c:ptCount val="1"/>
                <c:pt idx="0">
                  <c:v>Total</c:v>
                </c:pt>
              </c:strCache>
            </c:strRef>
          </c:cat>
          <c:val>
            <c:numRef>
              <c:f>'PIVOT Q4'!$B$4</c:f>
              <c:numCache>
                <c:formatCode>0.00</c:formatCode>
                <c:ptCount val="1"/>
                <c:pt idx="0">
                  <c:v>2.7121212121212119</c:v>
                </c:pt>
              </c:numCache>
            </c:numRef>
          </c:val>
        </c:ser>
        <c:ser>
          <c:idx val="2"/>
          <c:order val="2"/>
          <c:tx>
            <c:strRef>
              <c:f>'PIVOT Q4'!$C$3</c:f>
              <c:strCache>
                <c:ptCount val="1"/>
                <c:pt idx="0">
                  <c:v>Average of Parish Field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 Q4'!$A$4</c:f>
              <c:strCache>
                <c:ptCount val="1"/>
                <c:pt idx="0">
                  <c:v>Total</c:v>
                </c:pt>
              </c:strCache>
            </c:strRef>
          </c:cat>
          <c:val>
            <c:numRef>
              <c:f>'PIVOT Q4'!$C$4</c:f>
              <c:numCache>
                <c:formatCode>0.00</c:formatCode>
                <c:ptCount val="1"/>
                <c:pt idx="0">
                  <c:v>3.171875</c:v>
                </c:pt>
              </c:numCache>
            </c:numRef>
          </c:val>
        </c:ser>
        <c:dLbls>
          <c:showLegendKey val="0"/>
          <c:showVal val="0"/>
          <c:showCatName val="0"/>
          <c:showSerName val="0"/>
          <c:showPercent val="0"/>
          <c:showBubbleSize val="0"/>
        </c:dLbls>
        <c:gapWidth val="219"/>
        <c:overlap val="-27"/>
        <c:axId val="277283048"/>
        <c:axId val="277280304"/>
      </c:barChart>
      <c:catAx>
        <c:axId val="277283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7280304"/>
        <c:crosses val="autoZero"/>
        <c:auto val="1"/>
        <c:lblAlgn val="ctr"/>
        <c:lblOffset val="100"/>
        <c:noMultiLvlLbl val="0"/>
      </c:catAx>
      <c:valAx>
        <c:axId val="277280304"/>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728304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[Widecombe Hall - Survey Data - 17 Jul 17.xlsx]PIVOT Q5!PivotTable1</c:name>
    <c:fmtId val="4"/>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 Q5'!$A$3</c:f>
              <c:strCache>
                <c:ptCount val="1"/>
                <c:pt idx="0">
                  <c:v>Sum of Under 16</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 Q5'!$A$4</c:f>
              <c:strCache>
                <c:ptCount val="1"/>
                <c:pt idx="0">
                  <c:v>Total</c:v>
                </c:pt>
              </c:strCache>
            </c:strRef>
          </c:cat>
          <c:val>
            <c:numRef>
              <c:f>'PIVOT Q5'!$A$4</c:f>
              <c:numCache>
                <c:formatCode>General</c:formatCode>
                <c:ptCount val="1"/>
                <c:pt idx="0">
                  <c:v>33</c:v>
                </c:pt>
              </c:numCache>
            </c:numRef>
          </c:val>
        </c:ser>
        <c:ser>
          <c:idx val="1"/>
          <c:order val="1"/>
          <c:tx>
            <c:strRef>
              <c:f>'PIVOT Q5'!$B$3</c:f>
              <c:strCache>
                <c:ptCount val="1"/>
                <c:pt idx="0">
                  <c:v>Sum of 17 to 34</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 Q5'!$A$4</c:f>
              <c:strCache>
                <c:ptCount val="1"/>
                <c:pt idx="0">
                  <c:v>Total</c:v>
                </c:pt>
              </c:strCache>
            </c:strRef>
          </c:cat>
          <c:val>
            <c:numRef>
              <c:f>'PIVOT Q5'!$B$4</c:f>
              <c:numCache>
                <c:formatCode>General</c:formatCode>
                <c:ptCount val="1"/>
                <c:pt idx="0">
                  <c:v>24</c:v>
                </c:pt>
              </c:numCache>
            </c:numRef>
          </c:val>
        </c:ser>
        <c:ser>
          <c:idx val="2"/>
          <c:order val="2"/>
          <c:tx>
            <c:strRef>
              <c:f>'PIVOT Q5'!$C$3</c:f>
              <c:strCache>
                <c:ptCount val="1"/>
                <c:pt idx="0">
                  <c:v>Sum of 35 to 65</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 Q5'!$A$4</c:f>
              <c:strCache>
                <c:ptCount val="1"/>
                <c:pt idx="0">
                  <c:v>Total</c:v>
                </c:pt>
              </c:strCache>
            </c:strRef>
          </c:cat>
          <c:val>
            <c:numRef>
              <c:f>'PIVOT Q5'!$C$4</c:f>
              <c:numCache>
                <c:formatCode>General</c:formatCode>
                <c:ptCount val="1"/>
                <c:pt idx="0">
                  <c:v>63</c:v>
                </c:pt>
              </c:numCache>
            </c:numRef>
          </c:val>
        </c:ser>
        <c:ser>
          <c:idx val="3"/>
          <c:order val="3"/>
          <c:tx>
            <c:strRef>
              <c:f>'PIVOT Q5'!$D$3</c:f>
              <c:strCache>
                <c:ptCount val="1"/>
                <c:pt idx="0">
                  <c:v>Sum of 66 and over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 Q5'!$A$4</c:f>
              <c:strCache>
                <c:ptCount val="1"/>
                <c:pt idx="0">
                  <c:v>Total</c:v>
                </c:pt>
              </c:strCache>
            </c:strRef>
          </c:cat>
          <c:val>
            <c:numRef>
              <c:f>'PIVOT Q5'!$D$4</c:f>
              <c:numCache>
                <c:formatCode>General</c:formatCode>
                <c:ptCount val="1"/>
                <c:pt idx="0">
                  <c:v>49</c:v>
                </c:pt>
              </c:numCache>
            </c:numRef>
          </c:val>
        </c:ser>
        <c:dLbls>
          <c:showLegendKey val="0"/>
          <c:showVal val="0"/>
          <c:showCatName val="0"/>
          <c:showSerName val="0"/>
          <c:showPercent val="0"/>
          <c:showBubbleSize val="0"/>
        </c:dLbls>
        <c:gapWidth val="219"/>
        <c:overlap val="-27"/>
        <c:axId val="278189688"/>
        <c:axId val="278192824"/>
      </c:barChart>
      <c:catAx>
        <c:axId val="278189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8192824"/>
        <c:crosses val="autoZero"/>
        <c:auto val="1"/>
        <c:lblAlgn val="ctr"/>
        <c:lblOffset val="100"/>
        <c:noMultiLvlLbl val="0"/>
      </c:catAx>
      <c:valAx>
        <c:axId val="278192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81896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dropZonesVisible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[Widecombe Hall - Survey Data - 17 Jul 17.xlsx]PIVOT Q6!PivotTable1</c:name>
    <c:fmtId val="5"/>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s>
    <c:plotArea>
      <c:layout/>
      <c:barChart>
        <c:barDir val="col"/>
        <c:grouping val="clustered"/>
        <c:varyColors val="0"/>
        <c:dLbls>
          <c:showLegendKey val="0"/>
          <c:showVal val="0"/>
          <c:showCatName val="0"/>
          <c:showSerName val="0"/>
          <c:showPercent val="0"/>
          <c:showBubbleSize val="0"/>
        </c:dLbls>
        <c:gapWidth val="219"/>
        <c:overlap val="-27"/>
        <c:axId val="278193216"/>
        <c:axId val="278195176"/>
      </c:barChart>
      <c:catAx>
        <c:axId val="27819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8195176"/>
        <c:crosses val="autoZero"/>
        <c:auto val="1"/>
        <c:lblAlgn val="ctr"/>
        <c:lblOffset val="100"/>
        <c:noMultiLvlLbl val="0"/>
      </c:catAx>
      <c:valAx>
        <c:axId val="278195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81932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xdr:col>
      <xdr:colOff>438150</xdr:colOff>
      <xdr:row>0</xdr:row>
      <xdr:rowOff>0</xdr:rowOff>
    </xdr:from>
    <xdr:to>
      <xdr:col>10</xdr:col>
      <xdr:colOff>133350</xdr:colOff>
      <xdr:row>7</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390525</xdr:colOff>
      <xdr:row>15</xdr:row>
      <xdr:rowOff>33337</xdr:rowOff>
    </xdr:from>
    <xdr:to>
      <xdr:col>10</xdr:col>
      <xdr:colOff>85725</xdr:colOff>
      <xdr:row>26</xdr:row>
      <xdr:rowOff>109537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xdr:colOff>
      <xdr:row>32</xdr:row>
      <xdr:rowOff>14287</xdr:rowOff>
    </xdr:from>
    <xdr:to>
      <xdr:col>10</xdr:col>
      <xdr:colOff>328612</xdr:colOff>
      <xdr:row>46</xdr:row>
      <xdr:rowOff>90487</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90487</xdr:colOff>
      <xdr:row>51</xdr:row>
      <xdr:rowOff>100012</xdr:rowOff>
    </xdr:from>
    <xdr:to>
      <xdr:col>10</xdr:col>
      <xdr:colOff>395287</xdr:colOff>
      <xdr:row>60</xdr:row>
      <xdr:rowOff>176212</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7</xdr:row>
      <xdr:rowOff>90486</xdr:rowOff>
    </xdr:from>
    <xdr:to>
      <xdr:col>8</xdr:col>
      <xdr:colOff>771524</xdr:colOff>
      <xdr:row>32</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2</xdr:row>
      <xdr:rowOff>52387</xdr:rowOff>
    </xdr:from>
    <xdr:to>
      <xdr:col>11</xdr:col>
      <xdr:colOff>19050</xdr:colOff>
      <xdr:row>16</xdr:row>
      <xdr:rowOff>128587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485775</xdr:colOff>
      <xdr:row>6</xdr:row>
      <xdr:rowOff>128587</xdr:rowOff>
    </xdr:from>
    <xdr:to>
      <xdr:col>4</xdr:col>
      <xdr:colOff>266700</xdr:colOff>
      <xdr:row>21</xdr:row>
      <xdr:rowOff>14287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5</xdr:row>
      <xdr:rowOff>128587</xdr:rowOff>
    </xdr:from>
    <xdr:to>
      <xdr:col>5</xdr:col>
      <xdr:colOff>466725</xdr:colOff>
      <xdr:row>20</xdr:row>
      <xdr:rowOff>14287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xdr:row>
      <xdr:rowOff>185737</xdr:rowOff>
    </xdr:from>
    <xdr:to>
      <xdr:col>3</xdr:col>
      <xdr:colOff>390525</xdr:colOff>
      <xdr:row>21</xdr:row>
      <xdr:rowOff>71437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est" refreshedDate="42933.88333449074" createdVersion="5" refreshedVersion="5" minRefreshableVersion="3" recordCount="84">
  <cacheSource type="worksheet">
    <worksheetSource name="Table1"/>
  </cacheSource>
  <cacheFields count="44">
    <cacheField name="#" numFmtId="0">
      <sharedItems containsMixedTypes="1" containsNumber="1" containsInteger="1" minValue="1" maxValue="78"/>
    </cacheField>
    <cacheField name="1.1  Have you, or anybody in your household attended any functions, clubs, social or other activities within Church House over the past year?" numFmtId="0">
      <sharedItems containsBlank="1" containsMixedTypes="1" containsNumber="1" containsInteger="1" minValue="10" maxValue="67" count="5">
        <s v="Yes"/>
        <n v="67"/>
        <s v="No"/>
        <n v="10"/>
        <m/>
      </sharedItems>
    </cacheField>
    <cacheField name="1.1.a    If yes, please estimate the number of times somebody within your household has been into Church House over the last year?" numFmtId="0">
      <sharedItems containsDate="1" containsBlank="1" containsMixedTypes="1" minDate="2014-12-01T00:00:00" maxDate="2017-04-21T00:00:00" count="11">
        <m/>
        <s v="Every month"/>
        <s v="Every 2 months"/>
        <s v="At Least twice a month"/>
        <s v="Every week"/>
        <s v="Once per year"/>
        <s v="Every 6 months"/>
        <s v="More than once a week"/>
        <d v="2017-04-20T00:00:00" u="1"/>
        <d v="2014-12-01T00:00:00" u="1"/>
        <s v="Every weel" u="1"/>
      </sharedItems>
    </cacheField>
    <cacheField name="1.1.b    Please estimate the date of your last visit?" numFmtId="0">
      <sharedItems containsDate="1" containsBlank="1" containsMixedTypes="1" minDate="2014-12-01T00:00:00" maxDate="2019-05-24T00:00:00"/>
    </cacheField>
    <cacheField name="1.1.c    Please tick all boxes that apply for reason’s that you or a member of your family have visited the Hall If yes, what type of event?_x000a_" numFmtId="0">
      <sharedItems containsNonDate="0" containsString="0" containsBlank="1"/>
    </cacheField>
    <cacheField name="Local Club/ Society" numFmtId="0">
      <sharedItems containsBlank="1" containsMixedTypes="1" containsNumber="1" containsInteger="1" minValue="43" maxValue="43"/>
    </cacheField>
    <cacheField name="Market / Sale" numFmtId="0">
      <sharedItems containsBlank="1" containsMixedTypes="1" containsNumber="1" containsInteger="1" minValue="37" maxValue="37"/>
    </cacheField>
    <cacheField name="Social Event" numFmtId="0">
      <sharedItems containsBlank="1" containsMixedTypes="1" containsNumber="1" containsInteger="1" minValue="27" maxValue="27"/>
    </cacheField>
    <cacheField name="Private Party" numFmtId="0">
      <sharedItems containsBlank="1" containsMixedTypes="1" containsNumber="1" containsInteger="1" minValue="7" maxValue="7"/>
    </cacheField>
    <cacheField name="Pre-School" numFmtId="0">
      <sharedItems containsBlank="1" containsMixedTypes="1" containsNumber="1" containsInteger="1" minValue="8" maxValue="8"/>
    </cacheField>
    <cacheField name="Other" numFmtId="0">
      <sharedItems containsBlank="1" containsMixedTypes="1" containsNumber="1" containsInteger="1" minValue="30" maxValue="30"/>
    </cacheField>
    <cacheField name="Specify Other" numFmtId="0">
      <sharedItems containsBlank="1"/>
    </cacheField>
    <cacheField name="1.2    Have you, or any member of your household ever hired Church House for a private or public event?" numFmtId="0">
      <sharedItems containsBlank="1" containsMixedTypes="1" containsNumber="1" containsInteger="1" minValue="21" maxValue="53"/>
    </cacheField>
    <cacheField name="1.2.a    Please indicate the type of event?" numFmtId="0">
      <sharedItems containsBlank="1"/>
    </cacheField>
    <cacheField name="1.2.b    If yes, please estimate the number of people who attended?" numFmtId="0">
      <sharedItems containsDate="1" containsBlank="1" containsMixedTypes="1" minDate="1899-12-31T00:33:04" maxDate="2016-05-11T00:00:00"/>
    </cacheField>
    <cacheField name="1.2.c    Please estimate the date of your last Church House Hire?" numFmtId="0">
      <sharedItems containsDate="1" containsBlank="1" containsMixedTypes="1" minDate="2004-04-01T00:00:00" maxDate="1900-01-05T10:40:04"/>
    </cacheField>
    <cacheField name="1.3   Have you, or any member of your household, attended any other Village Hall for any purpose over the last year?" numFmtId="0">
      <sharedItems containsBlank="1" containsMixedTypes="1" containsNumber="1" containsInteger="1" minValue="5" maxValue="58"/>
    </cacheField>
    <cacheField name="1.3.a    If yes, please indicate how frequency?" numFmtId="0">
      <sharedItems containsBlank="1" containsMixedTypes="1" containsNumber="1" containsInteger="1" minValue="2" maxValue="10"/>
    </cacheField>
    <cacheField name="         1.3.b    Please indicate the purpose of your attendance?" numFmtId="0">
      <sharedItems containsBlank="1"/>
    </cacheField>
    <cacheField name="1.4   How do you rate the current Church Hall Facilities for meeting the needs of Widecombe as a Village Hall?" numFmtId="0">
      <sharedItems containsBlank="1" count="6">
        <m/>
        <s v="Mainly adequate"/>
        <s v="Neutral"/>
        <s v="Mainly inadequate"/>
        <s v="Wholly inadequate"/>
        <s v="Adequate &amp; meets all the needs opf the village"/>
      </sharedItems>
    </cacheField>
    <cacheField name="1.5   Does your household agree that the people of Widecombe Parish would benefit from having additional village resources and that you support the idea of a new Village Hall?" numFmtId="0">
      <sharedItems containsBlank="1" count="6">
        <m/>
        <s v="Yes, Strongly Agree"/>
        <s v="Mainly disagree"/>
        <s v="Mainly agree"/>
        <s v="Strongly Disagree"/>
        <s v="Neutral"/>
      </sharedItems>
    </cacheField>
    <cacheField name="2. What features are important" numFmtId="0">
      <sharedItems containsNonDate="0" containsString="0" containsBlank="1"/>
    </cacheField>
    <cacheField name="Additional Storage" numFmtId="0">
      <sharedItems containsBlank="1" containsMixedTypes="1" containsNumber="1" minValue="1" maxValue="337"/>
    </cacheField>
    <cacheField name="Social" numFmtId="0">
      <sharedItems containsBlank="1" containsMixedTypes="1" containsNumber="1" minValue="1" maxValue="342"/>
    </cacheField>
    <cacheField name="Acoustics and staging" numFmtId="0">
      <sharedItems containsBlank="1" containsMixedTypes="1" containsNumber="1" minValue="1" maxValue="290"/>
    </cacheField>
    <cacheField name="Meeting rooms" numFmtId="0">
      <sharedItems containsBlank="1" containsMixedTypes="1" containsNumber="1" minValue="1" maxValue="289"/>
    </cacheField>
    <cacheField name="Environmental and renewables" numFmtId="0">
      <sharedItems containsBlank="1" containsMixedTypes="1" containsNumber="1" minValue="1" maxValue="338"/>
    </cacheField>
    <cacheField name="Large outdoor space" numFmtId="0">
      <sharedItems containsBlank="1" containsMixedTypes="1" containsNumber="1" minValue="1" maxValue="358"/>
    </cacheField>
    <cacheField name="Catering facilities" numFmtId="0">
      <sharedItems containsBlank="1" containsMixedTypes="1" containsNumber="1" minValue="1" maxValue="217"/>
    </cacheField>
    <cacheField name="Indoor sports potential" numFmtId="0">
      <sharedItems containsBlank="1" containsMixedTypes="1" containsNumber="1" minValue="1" maxValue="330"/>
    </cacheField>
    <cacheField name="Venue for large group functions" numFmtId="0">
      <sharedItems containsBlank="1" containsMixedTypes="1" containsNumber="1" minValue="1" maxValue="207"/>
    </cacheField>
    <cacheField name="Other2" numFmtId="0">
      <sharedItems containsBlank="1" containsMixedTypes="1" containsNumber="1" containsInteger="1" minValue="1" maxValue="10"/>
    </cacheField>
    <cacheField name="Specify" numFmtId="0">
      <sharedItems containsBlank="1"/>
    </cacheField>
    <cacheField name="3. What activities would you want to take place in a new village hall?" numFmtId="0">
      <sharedItems containsBlank="1"/>
    </cacheField>
    <cacheField name="4. Preferred Location" numFmtId="0">
      <sharedItems containsNonDate="0" containsString="0" containsBlank="1"/>
    </cacheField>
    <cacheField name="Hayes Field" numFmtId="0">
      <sharedItems containsBlank="1" containsMixedTypes="1" containsNumber="1" containsInteger="1" minValue="1" maxValue="28"/>
    </cacheField>
    <cacheField name="Parish Field" numFmtId="0">
      <sharedItems containsBlank="1" containsMixedTypes="1" containsNumber="1" containsInteger="1" minValue="1" maxValue="29"/>
    </cacheField>
    <cacheField name="Fair Field" numFmtId="0">
      <sharedItems containsBlank="1" containsMixedTypes="1" containsNumber="1" containsInteger="1" minValue="1" maxValue="28"/>
    </cacheField>
    <cacheField name="5. Household age profile" numFmtId="0">
      <sharedItems containsNonDate="0" containsString="0" containsBlank="1"/>
    </cacheField>
    <cacheField name="Under 16" numFmtId="0">
      <sharedItems containsString="0" containsBlank="1" containsNumber="1" containsInteger="1" minValue="1" maxValue="3"/>
    </cacheField>
    <cacheField name="17 to 34" numFmtId="0">
      <sharedItems containsBlank="1" containsMixedTypes="1" containsNumber="1" containsInteger="1" minValue="1" maxValue="3"/>
    </cacheField>
    <cacheField name="35 to 65" numFmtId="0">
      <sharedItems containsBlank="1" containsMixedTypes="1" containsNumber="1" containsInteger="1" minValue="1" maxValue="3"/>
    </cacheField>
    <cacheField name="66 and over" numFmtId="0">
      <sharedItems containsBlank="1" containsMixedTypes="1" containsNumber="1" containsInteger="1" minValue="1" maxValue="3"/>
    </cacheField>
    <cacheField name="6. General Comment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4">
  <r>
    <s v="TOTALS"/>
    <x v="0"/>
    <x v="0"/>
    <m/>
    <m/>
    <s v="Yes"/>
    <s v="Yes"/>
    <s v="Yes"/>
    <s v="Yes"/>
    <s v="Yes"/>
    <s v="Yes"/>
    <m/>
    <s v="Yes"/>
    <m/>
    <m/>
    <m/>
    <s v="Yes"/>
    <m/>
    <m/>
    <x v="0"/>
    <x v="0"/>
    <m/>
    <s v="Sum"/>
    <s v="Sum"/>
    <s v="Sum"/>
    <s v="Sum"/>
    <s v="Sum"/>
    <s v="Sum"/>
    <s v="Sum"/>
    <s v="Sum"/>
    <s v="Sum"/>
    <m/>
    <m/>
    <m/>
    <m/>
    <s v="First Choice"/>
    <s v="First Choice"/>
    <s v="First Choice"/>
    <m/>
    <m/>
    <m/>
    <m/>
    <m/>
    <m/>
  </r>
  <r>
    <s v="TOTALS"/>
    <x v="1"/>
    <x v="0"/>
    <m/>
    <m/>
    <n v="43"/>
    <n v="37"/>
    <n v="27"/>
    <n v="7"/>
    <n v="8"/>
    <n v="30"/>
    <m/>
    <n v="21"/>
    <m/>
    <m/>
    <m/>
    <n v="58"/>
    <m/>
    <m/>
    <x v="0"/>
    <x v="0"/>
    <m/>
    <n v="337"/>
    <n v="342"/>
    <n v="290"/>
    <n v="289"/>
    <n v="338"/>
    <n v="358"/>
    <n v="217"/>
    <n v="330"/>
    <n v="207"/>
    <m/>
    <m/>
    <m/>
    <m/>
    <n v="28"/>
    <n v="9"/>
    <n v="28"/>
    <m/>
    <m/>
    <m/>
    <m/>
    <m/>
    <m/>
  </r>
  <r>
    <s v="TOTALS"/>
    <x v="2"/>
    <x v="0"/>
    <m/>
    <m/>
    <m/>
    <m/>
    <m/>
    <m/>
    <m/>
    <m/>
    <m/>
    <s v="No"/>
    <m/>
    <m/>
    <m/>
    <s v="No"/>
    <m/>
    <m/>
    <x v="0"/>
    <x v="0"/>
    <m/>
    <s v="Average"/>
    <s v="Average"/>
    <s v="Average"/>
    <s v="Average"/>
    <s v="Average"/>
    <s v="Average"/>
    <s v="Average"/>
    <s v="Average"/>
    <s v="Average"/>
    <m/>
    <m/>
    <m/>
    <m/>
    <s v="Second Choice"/>
    <s v="Second Choice"/>
    <s v="Second Choice"/>
    <m/>
    <m/>
    <m/>
    <m/>
    <m/>
    <m/>
  </r>
  <r>
    <s v="TOTALS"/>
    <x v="3"/>
    <x v="0"/>
    <m/>
    <m/>
    <m/>
    <m/>
    <m/>
    <m/>
    <m/>
    <m/>
    <m/>
    <n v="53"/>
    <m/>
    <m/>
    <m/>
    <n v="12"/>
    <m/>
    <m/>
    <x v="0"/>
    <x v="0"/>
    <m/>
    <n v="5.3492063492063489"/>
    <n v="5.1818181818181817"/>
    <n v="4.2647058823529411"/>
    <n v="4.3134328358208958"/>
    <n v="5.6333333333333337"/>
    <n v="6.1724137931034484"/>
    <n v="3.1911764705882355"/>
    <n v="4.9253731343283578"/>
    <n v="3.338709677419355"/>
    <m/>
    <m/>
    <m/>
    <m/>
    <n v="21"/>
    <n v="23"/>
    <n v="17"/>
    <m/>
    <m/>
    <m/>
    <m/>
    <m/>
    <m/>
  </r>
  <r>
    <s v="TOTALS"/>
    <x v="4"/>
    <x v="0"/>
    <m/>
    <m/>
    <m/>
    <m/>
    <m/>
    <m/>
    <m/>
    <m/>
    <m/>
    <m/>
    <m/>
    <m/>
    <m/>
    <m/>
    <m/>
    <m/>
    <x v="0"/>
    <x v="0"/>
    <m/>
    <m/>
    <m/>
    <m/>
    <m/>
    <m/>
    <m/>
    <m/>
    <m/>
    <m/>
    <m/>
    <m/>
    <m/>
    <m/>
    <s v="Third Choice"/>
    <s v="Third Choice"/>
    <s v="Third Choice"/>
    <m/>
    <m/>
    <m/>
    <m/>
    <m/>
    <m/>
  </r>
  <r>
    <s v="TOTALS"/>
    <x v="4"/>
    <x v="0"/>
    <m/>
    <m/>
    <m/>
    <m/>
    <m/>
    <m/>
    <m/>
    <m/>
    <m/>
    <m/>
    <m/>
    <m/>
    <m/>
    <m/>
    <m/>
    <m/>
    <x v="0"/>
    <x v="0"/>
    <m/>
    <m/>
    <m/>
    <m/>
    <m/>
    <m/>
    <m/>
    <m/>
    <m/>
    <m/>
    <m/>
    <m/>
    <m/>
    <m/>
    <n v="13"/>
    <n v="29"/>
    <n v="18"/>
    <m/>
    <m/>
    <m/>
    <m/>
    <m/>
    <m/>
  </r>
  <r>
    <n v="1"/>
    <x v="0"/>
    <x v="1"/>
    <d v="2017-05-27T00:00:00"/>
    <m/>
    <s v="Yes"/>
    <s v="Yes"/>
    <s v="Yes"/>
    <m/>
    <m/>
    <s v="Yes"/>
    <s v="Polling Station"/>
    <s v="No"/>
    <m/>
    <m/>
    <m/>
    <s v="Yes"/>
    <n v="2"/>
    <s v="Panto_x000a_Market"/>
    <x v="1"/>
    <x v="1"/>
    <m/>
    <n v="3"/>
    <m/>
    <m/>
    <n v="2"/>
    <m/>
    <m/>
    <m/>
    <m/>
    <n v="1"/>
    <m/>
    <m/>
    <s v="Functions_x000a_Meetings_x000a_Gatherings"/>
    <m/>
    <n v="2"/>
    <n v="3"/>
    <n v="1"/>
    <m/>
    <m/>
    <m/>
    <m/>
    <m/>
    <s v="if built oppposite shiool must have space for drop off and pick up off children"/>
  </r>
  <r>
    <n v="2"/>
    <x v="0"/>
    <x v="2"/>
    <d v="2017-05-09T00:00:00"/>
    <m/>
    <s v="Yes"/>
    <m/>
    <m/>
    <m/>
    <m/>
    <m/>
    <m/>
    <s v="No"/>
    <m/>
    <m/>
    <m/>
    <s v="Yes"/>
    <s v="6 / year"/>
    <s v="Concert_x000a_Event_x000a_Voting"/>
    <x v="1"/>
    <x v="2"/>
    <m/>
    <n v="10"/>
    <n v="9"/>
    <n v="2"/>
    <n v="1"/>
    <n v="3"/>
    <n v="8"/>
    <n v="7"/>
    <n v="4"/>
    <n v="5"/>
    <m/>
    <m/>
    <s v="not many. Confortable meeting space is key as occasional concert / event (though café on thE Green does this well and other village halls are not far away)"/>
    <m/>
    <n v="2"/>
    <n v="1"/>
    <n v="3"/>
    <m/>
    <m/>
    <n v="1"/>
    <n v="2"/>
    <m/>
    <s v="We are concerned that not enough has been done about looking at what with the listing constraints could be done with the Church House. Any fancy new hall could kill off a central venue"/>
  </r>
  <r>
    <n v="3"/>
    <x v="0"/>
    <x v="3"/>
    <d v="2017-05-24T00:00:00"/>
    <m/>
    <s v="Yes"/>
    <m/>
    <s v="Yes"/>
    <m/>
    <m/>
    <s v="Yes"/>
    <s v="Voting"/>
    <s v="No"/>
    <m/>
    <m/>
    <m/>
    <s v="Yes"/>
    <s v="Twice"/>
    <s v="Social Event_x000a_Funeral"/>
    <x v="2"/>
    <x v="3"/>
    <m/>
    <n v="4"/>
    <m/>
    <n v="5"/>
    <n v="8"/>
    <m/>
    <m/>
    <n v="6"/>
    <n v="7"/>
    <m/>
    <n v="1"/>
    <s v="Disabled access and parking"/>
    <s v="Social events,singing group, attend performance, attend organisation meetings"/>
    <m/>
    <n v="2"/>
    <n v="1"/>
    <s v="unrealistic"/>
    <m/>
    <m/>
    <m/>
    <m/>
    <n v="2"/>
    <m/>
  </r>
  <r>
    <n v="4"/>
    <x v="2"/>
    <x v="0"/>
    <m/>
    <m/>
    <m/>
    <m/>
    <m/>
    <m/>
    <m/>
    <m/>
    <m/>
    <s v="Yes"/>
    <s v="Birthday Party"/>
    <s v="20 Children"/>
    <d v="2005-08-01T00:00:00"/>
    <s v="No"/>
    <m/>
    <m/>
    <x v="1"/>
    <x v="3"/>
    <m/>
    <n v="8"/>
    <n v="8"/>
    <n v="7"/>
    <n v="7"/>
    <n v="7"/>
    <n v="7"/>
    <n v="8"/>
    <n v="7"/>
    <n v="8"/>
    <m/>
    <m/>
    <m/>
    <m/>
    <n v="1"/>
    <n v="3"/>
    <n v="2"/>
    <m/>
    <m/>
    <m/>
    <m/>
    <m/>
    <m/>
  </r>
  <r>
    <n v="5"/>
    <x v="0"/>
    <x v="1"/>
    <d v="2017-05-01T00:00:00"/>
    <m/>
    <s v="Yes"/>
    <m/>
    <m/>
    <m/>
    <m/>
    <s v="Yes"/>
    <s v="P.C"/>
    <s v="No"/>
    <m/>
    <m/>
    <m/>
    <s v="Yes"/>
    <s v="2-3 / year"/>
    <s v="Meetings, Panto, Voting"/>
    <x v="3"/>
    <x v="1"/>
    <m/>
    <n v="5"/>
    <n v="9"/>
    <n v="4"/>
    <n v="2"/>
    <n v="7"/>
    <n v="6"/>
    <n v="3"/>
    <n v="8"/>
    <n v="1"/>
    <m/>
    <m/>
    <s v="Meetings, Social"/>
    <m/>
    <n v="2"/>
    <n v="3"/>
    <n v="1"/>
    <m/>
    <m/>
    <m/>
    <n v="1"/>
    <n v="1"/>
    <s v="Economical to run, low maintenance, multi-use ie small meeting room, large auditorium, adequate kitchen"/>
  </r>
  <r>
    <n v="6"/>
    <x v="0"/>
    <x v="2"/>
    <d v="2016-01-01T00:00:00"/>
    <m/>
    <s v="Yes"/>
    <s v="Yes"/>
    <s v="Yes"/>
    <m/>
    <m/>
    <m/>
    <m/>
    <s v="No"/>
    <m/>
    <m/>
    <m/>
    <m/>
    <s v="Twice a week"/>
    <s v="Chair and whist drive"/>
    <x v="3"/>
    <x v="3"/>
    <m/>
    <n v="6"/>
    <n v="5"/>
    <n v="7"/>
    <n v="9"/>
    <n v="8"/>
    <n v="2"/>
    <n v="1"/>
    <n v="4"/>
    <n v="3"/>
    <n v="10"/>
    <m/>
    <s v="Social evenings"/>
    <m/>
    <n v="2"/>
    <n v="3"/>
    <n v="1"/>
    <m/>
    <m/>
    <m/>
    <m/>
    <n v="1"/>
    <s v="Let's get on with it!"/>
  </r>
  <r>
    <n v="7"/>
    <x v="0"/>
    <x v="2"/>
    <d v="2017-05-22T00:00:00"/>
    <m/>
    <s v="Yes"/>
    <m/>
    <s v="Yes"/>
    <m/>
    <m/>
    <s v="Yes"/>
    <s v="Parich Council"/>
    <s v="No"/>
    <m/>
    <m/>
    <m/>
    <s v="No"/>
    <m/>
    <m/>
    <x v="3"/>
    <x v="1"/>
    <m/>
    <n v="3"/>
    <n v="3"/>
    <n v="2"/>
    <n v="2"/>
    <n v="1"/>
    <n v="3"/>
    <n v="2"/>
    <n v="2"/>
    <n v="1"/>
    <m/>
    <m/>
    <m/>
    <m/>
    <n v="1"/>
    <n v="3"/>
    <n v="2"/>
    <m/>
    <m/>
    <m/>
    <n v="2"/>
    <m/>
    <s v="Whilst I feel the existing hall serves its purpose its limited potential prevents its more frequent use."/>
  </r>
  <r>
    <n v="8"/>
    <x v="2"/>
    <x v="0"/>
    <m/>
    <m/>
    <m/>
    <m/>
    <m/>
    <m/>
    <m/>
    <m/>
    <m/>
    <s v="No"/>
    <m/>
    <m/>
    <m/>
    <s v="Yes"/>
    <n v="10"/>
    <s v="Entertainments / soup club"/>
    <x v="3"/>
    <x v="3"/>
    <m/>
    <n v="1"/>
    <n v="1"/>
    <n v="1"/>
    <n v="1"/>
    <n v="1"/>
    <n v="8"/>
    <n v="1"/>
    <n v="1"/>
    <n v="1"/>
    <m/>
    <s v="I think the above cannot be prioritised but should be a requirement for a wide range of usages"/>
    <s v="A multi-purpose facility to attract optimal usage to help it pay it's way via a broad clientele (*as Q6)"/>
    <m/>
    <n v="2"/>
    <n v="1"/>
    <n v="3"/>
    <m/>
    <m/>
    <m/>
    <m/>
    <n v="2"/>
    <s v="Ref Q3"/>
  </r>
  <r>
    <n v="9"/>
    <x v="2"/>
    <x v="0"/>
    <m/>
    <m/>
    <m/>
    <m/>
    <m/>
    <m/>
    <m/>
    <m/>
    <m/>
    <s v="No"/>
    <m/>
    <m/>
    <m/>
    <s v="No"/>
    <m/>
    <m/>
    <x v="0"/>
    <x v="0"/>
    <m/>
    <m/>
    <m/>
    <m/>
    <m/>
    <m/>
    <m/>
    <m/>
    <m/>
    <m/>
    <m/>
    <m/>
    <m/>
    <m/>
    <m/>
    <m/>
    <m/>
    <m/>
    <m/>
    <m/>
    <m/>
    <m/>
    <s v="Only moved into the village on 1 Jun 2017. Have yet to use any of the facilities but very much look forward to in the near future_x000a_Jill and ___ Hammersley &quot; Dipleigh"/>
  </r>
  <r>
    <n v="10"/>
    <x v="0"/>
    <x v="4"/>
    <d v="2017-05-30T00:00:00"/>
    <m/>
    <s v="Yes"/>
    <s v="Yes"/>
    <s v="Yes"/>
    <s v="y"/>
    <m/>
    <m/>
    <m/>
    <s v="Yes"/>
    <s v="Party &amp; local event"/>
    <s v="60 adult_x000a_10 children"/>
    <d v="2016-08-04T00:00:00"/>
    <s v="Yes"/>
    <s v="Once/month"/>
    <s v="Event catering"/>
    <x v="3"/>
    <x v="3"/>
    <m/>
    <n v="4"/>
    <n v="2"/>
    <n v="3"/>
    <n v="5"/>
    <n v="7"/>
    <m/>
    <n v="1"/>
    <n v="6"/>
    <n v="8"/>
    <m/>
    <m/>
    <s v="Meetings, Social Functions, Indoor sports"/>
    <m/>
    <n v="2"/>
    <n v="3"/>
    <n v="1"/>
    <m/>
    <m/>
    <m/>
    <m/>
    <n v="2"/>
    <s v="It would need a dedicated car prk. _x000a_Fairfield site, useful for school and the fair_x000a_Ample toilets_x000a_Storage room for chairs and tables"/>
  </r>
  <r>
    <n v="11"/>
    <x v="0"/>
    <x v="5"/>
    <d v="2017-05-01T00:00:00"/>
    <m/>
    <m/>
    <m/>
    <m/>
    <m/>
    <m/>
    <s v="Yes"/>
    <s v="Election"/>
    <s v="No"/>
    <m/>
    <m/>
    <m/>
    <s v="No"/>
    <m/>
    <m/>
    <x v="1"/>
    <x v="3"/>
    <m/>
    <n v="5"/>
    <n v="2"/>
    <n v="2"/>
    <n v="2"/>
    <n v="5"/>
    <n v="5"/>
    <n v="5"/>
    <n v="2"/>
    <n v="2"/>
    <m/>
    <m/>
    <s v="Could the Widecombe schools use the viollage hall for school eventseg concerts school plays, Christmas fetes etc"/>
    <m/>
    <n v="1"/>
    <n v="2"/>
    <n v="3"/>
    <m/>
    <m/>
    <m/>
    <n v="2"/>
    <m/>
    <m/>
  </r>
  <r>
    <n v="12"/>
    <x v="0"/>
    <x v="4"/>
    <d v="2017-05-23T00:00:00"/>
    <m/>
    <s v="Yes"/>
    <m/>
    <m/>
    <m/>
    <m/>
    <s v="Yes"/>
    <s v="Painting exhibition"/>
    <s v="No"/>
    <m/>
    <m/>
    <m/>
    <m/>
    <m/>
    <m/>
    <x v="3"/>
    <x v="1"/>
    <m/>
    <n v="4"/>
    <n v="7"/>
    <n v="5"/>
    <n v="3"/>
    <n v="9"/>
    <n v="8"/>
    <n v="2"/>
    <n v="6"/>
    <n v="1"/>
    <m/>
    <m/>
    <s v="Meetings mainly, any social event"/>
    <m/>
    <n v="2"/>
    <n v="3"/>
    <n v="1"/>
    <m/>
    <m/>
    <m/>
    <m/>
    <n v="1"/>
    <m/>
  </r>
  <r>
    <n v="13"/>
    <x v="0"/>
    <x v="6"/>
    <d v="2016-10-01T00:00:00"/>
    <m/>
    <m/>
    <m/>
    <m/>
    <s v="y"/>
    <m/>
    <m/>
    <m/>
    <s v="No"/>
    <m/>
    <m/>
    <m/>
    <s v="Yes"/>
    <s v="Approximately 2 monthly"/>
    <s v="All sorts"/>
    <x v="3"/>
    <x v="3"/>
    <m/>
    <n v="6"/>
    <n v="5"/>
    <n v="5"/>
    <n v="4"/>
    <n v="5"/>
    <n v="8"/>
    <n v="1"/>
    <n v="5"/>
    <n v="3"/>
    <m/>
    <m/>
    <m/>
    <m/>
    <n v="1"/>
    <n v="2"/>
    <n v="3"/>
    <m/>
    <m/>
    <n v="2"/>
    <n v="1"/>
    <m/>
    <m/>
  </r>
  <r>
    <n v="14"/>
    <x v="0"/>
    <x v="7"/>
    <d v="2017-05-30T00:00:00"/>
    <m/>
    <s v="Yes"/>
    <s v="Yes"/>
    <s v="Yes"/>
    <m/>
    <s v="y"/>
    <s v="Yes"/>
    <s v="Parish Council, fundraisers, wake"/>
    <m/>
    <m/>
    <m/>
    <m/>
    <m/>
    <m/>
    <m/>
    <x v="4"/>
    <x v="1"/>
    <m/>
    <n v="1"/>
    <n v="6"/>
    <n v="8"/>
    <n v="2"/>
    <n v="9"/>
    <n v="5"/>
    <n v="3"/>
    <n v="10"/>
    <n v="4"/>
    <n v="7"/>
    <s v="Large Car Park"/>
    <s v="Pre-school, social functions, fitness clubs, local groups, fundraisers (quiz, meals, shows), meetings"/>
    <m/>
    <n v="1"/>
    <n v="2"/>
    <n v="2"/>
    <m/>
    <n v="2"/>
    <m/>
    <n v="2"/>
    <m/>
    <s v="Outreach srevices such as nurse / doctors / physio etc_x000a_Small meeting room that can be hired separately_x000a_Secure Garden for children"/>
  </r>
  <r>
    <n v="15"/>
    <x v="0"/>
    <x v="1"/>
    <m/>
    <m/>
    <m/>
    <m/>
    <m/>
    <m/>
    <s v="y"/>
    <m/>
    <m/>
    <s v="No"/>
    <m/>
    <m/>
    <m/>
    <s v="Yes"/>
    <m/>
    <m/>
    <x v="3"/>
    <x v="1"/>
    <m/>
    <m/>
    <n v="10"/>
    <n v="10"/>
    <n v="10"/>
    <n v="10"/>
    <n v="9"/>
    <n v="1"/>
    <n v="8"/>
    <n v="1"/>
    <m/>
    <m/>
    <s v="If poss? My work hours do not allow a social village life"/>
    <m/>
    <n v="1"/>
    <n v="2"/>
    <n v="3"/>
    <m/>
    <n v="2"/>
    <m/>
    <n v="3"/>
    <m/>
    <s v="As eco friendly as possible_x000a_Disables access, doorways, wheelchair friendly, disabled loo"/>
  </r>
  <r>
    <n v="16"/>
    <x v="0"/>
    <x v="1"/>
    <m/>
    <m/>
    <m/>
    <m/>
    <s v="Yes"/>
    <m/>
    <m/>
    <m/>
    <m/>
    <s v="No"/>
    <m/>
    <m/>
    <m/>
    <s v="Yes"/>
    <m/>
    <s v="Funeral"/>
    <x v="1"/>
    <x v="3"/>
    <m/>
    <m/>
    <n v="1"/>
    <n v="2"/>
    <m/>
    <n v="1"/>
    <m/>
    <n v="1"/>
    <n v="4"/>
    <n v="2"/>
    <m/>
    <m/>
    <s v="Village Hall is to unite the community bring together _x000a_welfare, to be used for the good, all those in need, and a happy place to be with friends"/>
    <m/>
    <s v="This field is a nature reserve - marsh frogs, butterflies, hunting ground for owls, mice voles"/>
    <m/>
    <n v="1"/>
    <m/>
    <m/>
    <m/>
    <n v="1"/>
    <m/>
    <s v="Tennis court could be butted on, transform from outdoors to in.New Hall with up to date, cator for needs, for future for adults, children, pensioners"/>
  </r>
  <r>
    <n v="17"/>
    <x v="0"/>
    <x v="4"/>
    <d v="2017-05-30T00:00:00"/>
    <m/>
    <s v="Yes"/>
    <m/>
    <m/>
    <m/>
    <m/>
    <m/>
    <m/>
    <s v="No"/>
    <m/>
    <m/>
    <m/>
    <s v="Yes"/>
    <s v="2-4 per year"/>
    <s v="Music gig"/>
    <x v="3"/>
    <x v="1"/>
    <m/>
    <n v="8"/>
    <n v="3"/>
    <n v="1"/>
    <n v="4"/>
    <n v="9"/>
    <n v="5"/>
    <n v="6"/>
    <n v="2"/>
    <n v="7"/>
    <m/>
    <m/>
    <s v="Music performances, badminton, attend pantos"/>
    <m/>
    <n v="3"/>
    <n v="2"/>
    <n v="1"/>
    <m/>
    <m/>
    <m/>
    <n v="1"/>
    <n v="1"/>
    <s v="car parking for parents when school starts and finishes would make fair field an attractive option"/>
  </r>
  <r>
    <n v="18"/>
    <x v="0"/>
    <x v="2"/>
    <d v="2017-03-15T00:00:00"/>
    <m/>
    <m/>
    <s v="Yes"/>
    <s v="Yes"/>
    <m/>
    <m/>
    <s v="Yes"/>
    <s v="Parish Meeting"/>
    <s v="Yes"/>
    <s v="Fundraiser"/>
    <s v="70 people_x000a_50 adults_x000a_20 children"/>
    <n v="1995"/>
    <s v="Yes"/>
    <s v="6 times"/>
    <s v="Society meetings"/>
    <x v="3"/>
    <x v="1"/>
    <m/>
    <n v="4"/>
    <n v="8"/>
    <n v="7"/>
    <n v="9"/>
    <n v="1"/>
    <n v="6"/>
    <n v="3"/>
    <n v="10"/>
    <n v="2"/>
    <n v="5"/>
    <m/>
    <s v="Community functions / private functions on a larger scale"/>
    <m/>
    <m/>
    <m/>
    <m/>
    <m/>
    <m/>
    <m/>
    <m/>
    <m/>
    <s v="I would like to see the Church House to remain and important functional building. DO you have ideas for this if we have a VH?"/>
  </r>
  <r>
    <n v="19"/>
    <x v="0"/>
    <x v="4"/>
    <d v="2019-05-23T00:00:00"/>
    <m/>
    <s v="Yes"/>
    <m/>
    <m/>
    <m/>
    <m/>
    <m/>
    <m/>
    <s v="Yes"/>
    <s v="Party &amp; local event"/>
    <s v="40 people_x000a_(30 adults, 10 children)"/>
    <s v="?"/>
    <s v="Yes"/>
    <s v="not often"/>
    <s v="Party / dance"/>
    <x v="1"/>
    <x v="3"/>
    <m/>
    <n v="5"/>
    <n v="8"/>
    <n v="7"/>
    <n v="9"/>
    <n v="3"/>
    <n v="2"/>
    <n v="6"/>
    <n v="4"/>
    <n v="10"/>
    <m/>
    <m/>
    <s v="Same as C / House really"/>
    <m/>
    <n v="1"/>
    <n v="3"/>
    <n v="2"/>
    <m/>
    <m/>
    <m/>
    <n v="2"/>
    <m/>
    <s v="Good access to backroom / catering areas for people and vehicles via its own entrance_x000a_Adda hearing loop"/>
  </r>
  <r>
    <n v="20"/>
    <x v="0"/>
    <x v="6"/>
    <d v="2016-11-01T00:00:00"/>
    <m/>
    <s v="Yes"/>
    <m/>
    <m/>
    <m/>
    <m/>
    <s v="Yes"/>
    <s v="church meetings"/>
    <s v="No"/>
    <m/>
    <m/>
    <m/>
    <s v="Yes"/>
    <s v="Every 6 months"/>
    <s v="Village Hall Meetings, yoga, social events, church function"/>
    <x v="3"/>
    <x v="3"/>
    <m/>
    <n v="1"/>
    <n v="1"/>
    <n v="8"/>
    <n v="1"/>
    <n v="1"/>
    <n v="1"/>
    <n v="1"/>
    <n v="10"/>
    <n v="1"/>
    <m/>
    <m/>
    <s v="Yoga, Skittles, fitness activities"/>
    <m/>
    <n v="1"/>
    <n v="3"/>
    <n v="2"/>
    <m/>
    <m/>
    <m/>
    <n v="1"/>
    <n v="1"/>
    <m/>
  </r>
  <r>
    <n v="21"/>
    <x v="0"/>
    <x v="4"/>
    <d v="2017-05-24T00:00:00"/>
    <m/>
    <s v="Yes"/>
    <s v="Yes"/>
    <s v="Yes"/>
    <m/>
    <m/>
    <m/>
    <m/>
    <s v="Yes"/>
    <s v="Bingo &amp; whist drive"/>
    <s v="Whist-80 adults_x000a_Bingo 20 adults and 20 children"/>
    <d v="2017-03-17T00:00:00"/>
    <s v="Yes"/>
    <s v="Weekly"/>
    <s v="Social events"/>
    <x v="4"/>
    <x v="1"/>
    <m/>
    <n v="2"/>
    <n v="8"/>
    <n v="4"/>
    <n v="5"/>
    <n v="6"/>
    <m/>
    <n v="3"/>
    <n v="7"/>
    <m/>
    <s v="y"/>
    <s v="Facilities for diables and children"/>
    <s v="Social Activities and Community Building activities"/>
    <m/>
    <m/>
    <m/>
    <m/>
    <m/>
    <m/>
    <m/>
    <n v="1"/>
    <n v="1"/>
    <s v="We feel the hall should be used as a community hub and encourage use by all members of the community and not be exclusively limited to any other organisation"/>
  </r>
  <r>
    <n v="22"/>
    <x v="0"/>
    <x v="4"/>
    <d v="2017-05-23T00:00:00"/>
    <m/>
    <s v="Yes"/>
    <s v="Yes"/>
    <s v="Yes"/>
    <m/>
    <m/>
    <m/>
    <m/>
    <s v="Yes"/>
    <s v="Two moors festival reception"/>
    <s v="50 people50 adults)"/>
    <d v="2013-10-01T00:00:00"/>
    <s v="Yes"/>
    <s v="Approx 9 times"/>
    <s v="1 - Concerts/shows x 5_x000a_2 - Evaluate facilities x 4"/>
    <x v="3"/>
    <x v="1"/>
    <m/>
    <n v="2"/>
    <n v="6"/>
    <n v="7"/>
    <n v="4"/>
    <n v="9"/>
    <n v="8"/>
    <n v="3"/>
    <n v="5"/>
    <n v="1"/>
    <m/>
    <m/>
    <m/>
    <m/>
    <n v="1"/>
    <n v="3"/>
    <n v="2"/>
    <m/>
    <m/>
    <m/>
    <m/>
    <n v="2"/>
    <s v="Widecombe Village Hall Survey – Additional return notes._x000a__x000a_2: Important Facilities_x000a_• Rating:- Several features rate fairly equally as ‘Must Haves’ - numbers 1-7, but  8-9 are also high importance._x000a_Other facilities box - _x000a_1. Separable independent uses_x000a_2. Public Toilets (Key for grant aid)_x000a_3. Publicly Accessible Heritage Centre_x000a_4. Playgroup_x000a_5. Local Medical Facility_x000a_6. Keep-fit equipped facilities?_x000a_7. Generous Users’ Car Parking_x000a_8. Wi-Fi Hotspot_x000a_9. Generous outdoor covered area for social / parties_x000a__x000a_3: Hall Uses_x000a_1. Public Concerts_x000a_2. Indoor Sports_x000a_3. Community Social Events_x000a_4. Private Functions_x000a_5. History Heritage Centre_x000a_6. Host Major Festival Events (eg 2 Moors)_x000a_7. Publicise Local Historical Excavations _x000a__x000a__x000a_6: Comments_x000a_1. Design _x000a_• Simple to build;  durable, elegant but economical cost_x000a_• Simple and economical to run – can be sophisticated but the controls must have a simple user interface_x000a_• High flexibility for independent use by different groups_x000a_• Low energy costs / running costs_x000a_• Versatile for commercially valuable functions – eg Weddings and private Parties for non-local hirers._x000a_• Flexible limited external and internal access for :-_x000a_◦ public toilets, _x000a_◦ public Heritage Centre, _x000a_◦ medical consultation, _x000a_◦ playgroup, _x000a_◦ dedicated storage, _x000a_◦ kitchen facilities, _x000a_◦ bar / serving, _x000a_◦ concurrent activities._x000a__x000a_"/>
  </r>
  <r>
    <n v="23"/>
    <x v="0"/>
    <x v="2"/>
    <d v="2017-06-07T00:00:00"/>
    <m/>
    <s v="Yes"/>
    <s v="Yes"/>
    <m/>
    <m/>
    <m/>
    <m/>
    <m/>
    <s v="No"/>
    <m/>
    <m/>
    <m/>
    <n v="5"/>
    <s v="Twice meetings of societies"/>
    <m/>
    <x v="1"/>
    <x v="3"/>
    <m/>
    <n v="1"/>
    <n v="10"/>
    <n v="6"/>
    <n v="1"/>
    <n v="8"/>
    <n v="10"/>
    <n v="3"/>
    <n v="9"/>
    <n v="4"/>
    <m/>
    <m/>
    <s v="Meetings, Music events, social gatherings"/>
    <m/>
    <n v="3"/>
    <n v="2"/>
    <n v="1"/>
    <m/>
    <m/>
    <m/>
    <m/>
    <s v="ü"/>
    <s v="Could names of steering group be made public to enable afterthoughts etc to be made"/>
  </r>
  <r>
    <n v="24"/>
    <x v="2"/>
    <x v="0"/>
    <m/>
    <m/>
    <m/>
    <m/>
    <m/>
    <m/>
    <m/>
    <m/>
    <m/>
    <s v="No"/>
    <m/>
    <m/>
    <m/>
    <s v="No"/>
    <m/>
    <m/>
    <x v="3"/>
    <x v="1"/>
    <m/>
    <n v="8"/>
    <n v="3"/>
    <n v="2"/>
    <n v="7"/>
    <n v="6"/>
    <n v="1"/>
    <n v="4"/>
    <n v="5"/>
    <m/>
    <m/>
    <s v="keep fit_x000a_Food fayres_x000a_Parties_x000a_Local Social events / films_x000a_Horticultural eventsLocal Gatherigs_x000a_Pantomim, plays etc_x000a_Local / village meetings"/>
    <m/>
    <m/>
    <n v="3"/>
    <n v="2"/>
    <n v="1"/>
    <m/>
    <m/>
    <m/>
    <n v="2"/>
    <m/>
    <s v="A purpose-built village hall would hold events which would benefit social cohesion and financially help generate income for the Parish. We have notices in the 15 years a notable decline in village social events / gatherings"/>
  </r>
  <r>
    <n v="25"/>
    <x v="0"/>
    <x v="2"/>
    <d v="2017-05-06T00:00:00"/>
    <m/>
    <s v="Yes"/>
    <s v="Yes"/>
    <m/>
    <s v="y"/>
    <m/>
    <m/>
    <m/>
    <s v="Yes"/>
    <s v="Widecombe Commers Association"/>
    <s v="20 people (20 adults)"/>
    <d v="2013-08-01T00:00:00"/>
    <s v="Yes"/>
    <s v="Annual"/>
    <s v="Society AGM"/>
    <x v="3"/>
    <x v="1"/>
    <m/>
    <n v="6"/>
    <n v="7"/>
    <n v="3"/>
    <n v="5"/>
    <n v="8"/>
    <n v="4"/>
    <n v="2"/>
    <n v="1"/>
    <m/>
    <m/>
    <m/>
    <s v="Social, meetings, private catered functions, talks, music, drama"/>
    <m/>
    <n v="1"/>
    <n v="2"/>
    <n v="3"/>
    <m/>
    <m/>
    <m/>
    <m/>
    <n v="2"/>
    <s v="Could the hall incorporate a local history resource eg. An archive store, access to the digital reloads, an exhibition area etc? The history society would be best to advise, but my personal view is that Dartmoor needs an archive / study centrs and nowhere more fitting than Widecombe"/>
  </r>
  <r>
    <n v="26"/>
    <x v="0"/>
    <x v="1"/>
    <d v="2017-04-24T00:00:00"/>
    <m/>
    <s v="Yes"/>
    <s v="Yes"/>
    <m/>
    <m/>
    <m/>
    <m/>
    <m/>
    <s v="No"/>
    <m/>
    <m/>
    <m/>
    <s v="Yes"/>
    <s v="Fortnightly "/>
    <s v="Badminton club"/>
    <x v="3"/>
    <x v="1"/>
    <m/>
    <n v="5"/>
    <n v="8"/>
    <n v="4"/>
    <n v="6"/>
    <n v="7"/>
    <n v="9"/>
    <n v="2"/>
    <n v="3"/>
    <n v="1"/>
    <m/>
    <m/>
    <s v="Table tennis and snooker (small table)- facilitie sin current hall rather basic_x000a_Music performance including local musicians &amp; touring bacnds playing small venues_x000a_Parties and community events"/>
    <m/>
    <n v="1"/>
    <n v="3"/>
    <n v="2"/>
    <m/>
    <n v="1"/>
    <m/>
    <n v="2"/>
    <m/>
    <m/>
  </r>
  <r>
    <n v="27"/>
    <x v="0"/>
    <x v="1"/>
    <d v="2017-06-08T00:00:00"/>
    <m/>
    <s v="Yes"/>
    <s v="Yes"/>
    <s v="Yes"/>
    <m/>
    <m/>
    <m/>
    <m/>
    <s v="No"/>
    <m/>
    <m/>
    <m/>
    <s v="Yes"/>
    <s v="4 or 5 / year"/>
    <s v="Society"/>
    <x v="3"/>
    <x v="1"/>
    <m/>
    <n v="4"/>
    <n v="8"/>
    <n v="2"/>
    <n v="6"/>
    <n v="5"/>
    <n v="9"/>
    <n v="3"/>
    <n v="7"/>
    <n v="1"/>
    <n v="10"/>
    <s v="Car parking"/>
    <s v="Clubs and scoieties &amp; social functions"/>
    <m/>
    <n v="3"/>
    <n v="2"/>
    <n v="1"/>
    <m/>
    <m/>
    <m/>
    <m/>
    <n v="2"/>
    <s v="No organisation should think this venue is primarily for their use. The main hall must be kept clear of all items relating to an roganisation at the end of every session"/>
  </r>
  <r>
    <n v="28"/>
    <x v="0"/>
    <x v="4"/>
    <d v="2017-05-30T00:00:00"/>
    <m/>
    <s v="Yes"/>
    <s v="Yes"/>
    <s v="Yes"/>
    <m/>
    <m/>
    <m/>
    <m/>
    <s v="No"/>
    <m/>
    <m/>
    <m/>
    <s v="Yes"/>
    <s v="6 times in the last year"/>
    <s v="Concerts or drama"/>
    <x v="3"/>
    <x v="1"/>
    <m/>
    <n v="2"/>
    <n v="4"/>
    <n v="1"/>
    <n v="1"/>
    <n v="2"/>
    <n v="2"/>
    <n v="1"/>
    <n v="3"/>
    <n v="2"/>
    <s v="y"/>
    <s v="Accessibility Parking"/>
    <s v="Public &amp; privcate social events_x000a_Public meetings_x000a_Playgroup_x000a_music &amp; drama_x000a_Craft fairs and other salesand workshops_x000a_Exhibitions"/>
    <m/>
    <n v="1"/>
    <n v="2"/>
    <n v="3"/>
    <m/>
    <m/>
    <m/>
    <m/>
    <n v="1"/>
    <s v="While I would weelcome a new modern flexible village hall, it would be sad if the village lost the use of the Church House, with it's historic associations. The main need with a new village hall is accessibility and flexibility of use."/>
  </r>
  <r>
    <n v="29"/>
    <x v="2"/>
    <x v="0"/>
    <m/>
    <m/>
    <m/>
    <m/>
    <m/>
    <m/>
    <m/>
    <m/>
    <m/>
    <m/>
    <m/>
    <m/>
    <m/>
    <s v="Yes"/>
    <s v="Once/month"/>
    <s v="Community fete / coffee mornings"/>
    <x v="1"/>
    <x v="3"/>
    <m/>
    <n v="9"/>
    <n v="2"/>
    <n v="1"/>
    <n v="7"/>
    <n v="4"/>
    <n v="6"/>
    <n v="5"/>
    <n v="3"/>
    <n v="8"/>
    <n v="10"/>
    <s v="Cement usage"/>
    <s v="Book club_x000a_Jumble Sale_x000a_Home baking &amp; Jam competitions"/>
    <m/>
    <n v="2"/>
    <n v="1"/>
    <n v="3"/>
    <m/>
    <m/>
    <m/>
    <n v="2"/>
    <m/>
    <s v="It's architexture needs to be fitting of the beautiful surroundings_x000a_Good to use local thatcher, builder etc for design and work to enhance, merge into the area_x000a_Why not build it out of local granite and cob?"/>
  </r>
  <r>
    <n v="30"/>
    <x v="0"/>
    <x v="2"/>
    <d v="2017-05-09T00:00:00"/>
    <m/>
    <s v="Yes"/>
    <s v="Yes"/>
    <s v="Yes"/>
    <m/>
    <m/>
    <m/>
    <m/>
    <s v="No"/>
    <m/>
    <m/>
    <m/>
    <s v="Yes"/>
    <s v="Leusdon_x000a_Merrymakers / Pantomime_x000a_Polling Station"/>
    <m/>
    <x v="3"/>
    <x v="1"/>
    <m/>
    <m/>
    <n v="1"/>
    <n v="2"/>
    <n v="4"/>
    <m/>
    <n v="8"/>
    <n v="7"/>
    <n v="5"/>
    <n v="3"/>
    <n v="6"/>
    <s v="Nopt sure of relevanmce of renables &amp; environmental polict?_x000a_Medical / treatment rooms_x000a_Pilates / exercise etc"/>
    <s v="Nopt sure of relevanmce of renables &amp; environmental polict?_x000a_Medical / treatment rooms_x000a_Pilates / exercise etc"/>
    <m/>
    <n v="1"/>
    <n v="3"/>
    <n v="2"/>
    <m/>
    <m/>
    <m/>
    <n v="1"/>
    <n v="1"/>
    <s v="if the hall is multi-use with one large and several small rooms it will not be difficult to attract users. A timber framed hall (cf. Meldon) would be ideal but with more breakout rooms. Low energy design to reduce running costs. An Adjuunct to the Church House, to meet the needs that C.H. can't meet. _x000a_Leusdon Hall is not large enough or sufficiently flexible to meet the needs of the village."/>
  </r>
  <r>
    <n v="31"/>
    <x v="0"/>
    <x v="5"/>
    <d v="2016-08-01T00:00:00"/>
    <m/>
    <m/>
    <s v="Yes"/>
    <m/>
    <s v="Yes"/>
    <m/>
    <m/>
    <m/>
    <s v="No"/>
    <m/>
    <m/>
    <m/>
    <s v="Yes"/>
    <s v="Twice / Year"/>
    <s v="Badminston _x000a_Play"/>
    <x v="3"/>
    <x v="3"/>
    <m/>
    <n v="6"/>
    <n v="9"/>
    <n v="4"/>
    <n v="2"/>
    <n v="7"/>
    <n v="8"/>
    <n v="3"/>
    <n v="5"/>
    <n v="1"/>
    <m/>
    <s v="Indoor sports eg table tennis, badminson, yoga etc_x000a_Social evenings_x000a_Meetings"/>
    <m/>
    <m/>
    <n v="1"/>
    <n v="2"/>
    <n v="3"/>
    <m/>
    <n v="2"/>
    <m/>
    <n v="2"/>
    <m/>
    <m/>
  </r>
  <r>
    <n v="32"/>
    <x v="0"/>
    <x v="1"/>
    <d v="2017-06-05T00:00:00"/>
    <m/>
    <s v="Yes"/>
    <m/>
    <m/>
    <m/>
    <m/>
    <m/>
    <m/>
    <s v="No"/>
    <m/>
    <m/>
    <m/>
    <s v="Yes"/>
    <s v="4 times/ month"/>
    <s v="badminson, coffee mornings, teas"/>
    <x v="3"/>
    <x v="3"/>
    <m/>
    <n v="4"/>
    <n v="5"/>
    <n v="5"/>
    <n v="8"/>
    <n v="7"/>
    <n v="4"/>
    <n v="8"/>
    <n v="8"/>
    <n v="8"/>
    <m/>
    <m/>
    <s v="Sports"/>
    <m/>
    <n v="1"/>
    <n v="3"/>
    <n v="2"/>
    <m/>
    <m/>
    <m/>
    <m/>
    <m/>
    <s v="Plenty of parking spaces, social events, warm!"/>
  </r>
  <r>
    <n v="33"/>
    <x v="0"/>
    <x v="7"/>
    <d v="2017-05-30T00:00:00"/>
    <m/>
    <s v="Yes"/>
    <m/>
    <s v="Yes"/>
    <s v="Yes"/>
    <m/>
    <m/>
    <m/>
    <s v="No"/>
    <m/>
    <m/>
    <m/>
    <s v="Yes"/>
    <s v="Fortnightly "/>
    <s v="Pantomime_x000a_Coffee Mornings"/>
    <x v="1"/>
    <x v="3"/>
    <m/>
    <m/>
    <n v="8"/>
    <n v="1"/>
    <n v="2"/>
    <m/>
    <n v="5"/>
    <n v="4"/>
    <n v="7"/>
    <n v="3"/>
    <n v="6"/>
    <s v="Dances"/>
    <s v="Drama / Music_x000a_Group Functions_x000a_Village Barbecues"/>
    <m/>
    <m/>
    <m/>
    <m/>
    <m/>
    <m/>
    <m/>
    <m/>
    <m/>
    <m/>
  </r>
  <r>
    <n v="34"/>
    <x v="0"/>
    <x v="1"/>
    <s v="First Wednesday  monthly"/>
    <m/>
    <s v="Yes"/>
    <m/>
    <m/>
    <m/>
    <m/>
    <m/>
    <m/>
    <s v="No"/>
    <m/>
    <m/>
    <m/>
    <s v="Yes"/>
    <s v="Once or twice"/>
    <s v="Rattery Village Dance, Party"/>
    <x v="1"/>
    <x v="3"/>
    <m/>
    <s v="Tick"/>
    <s v="Tick"/>
    <m/>
    <m/>
    <m/>
    <m/>
    <m/>
    <s v="Tick"/>
    <s v="Tick"/>
    <m/>
    <s v="School use"/>
    <m/>
    <m/>
    <m/>
    <m/>
    <n v="1"/>
    <m/>
    <m/>
    <m/>
    <m/>
    <n v="2"/>
    <s v="Rodney Cruze - enclosed additional comments to still be typed in "/>
  </r>
  <r>
    <n v="35"/>
    <x v="0"/>
    <x v="7"/>
    <d v="2017-06-16T00:00:00"/>
    <m/>
    <m/>
    <s v="Yes"/>
    <m/>
    <m/>
    <s v="y"/>
    <m/>
    <m/>
    <s v="No"/>
    <m/>
    <m/>
    <m/>
    <s v="No"/>
    <m/>
    <m/>
    <x v="0"/>
    <x v="1"/>
    <m/>
    <n v="9"/>
    <n v="8"/>
    <n v="2"/>
    <n v="7"/>
    <n v="5"/>
    <n v="4"/>
    <n v="3"/>
    <n v="1"/>
    <n v="6"/>
    <n v="10"/>
    <s v="Sports, music &amp; theatre, classes - like pilates, Social events"/>
    <m/>
    <m/>
    <m/>
    <m/>
    <m/>
    <m/>
    <n v="3"/>
    <n v="1"/>
    <n v="2"/>
    <m/>
    <s v="Would really like to see it built sustainably ideally having its own energy source"/>
  </r>
  <r>
    <n v="36"/>
    <x v="0"/>
    <x v="2"/>
    <d v="2017-03-01T00:00:00"/>
    <m/>
    <m/>
    <m/>
    <m/>
    <m/>
    <m/>
    <s v="Yes"/>
    <s v="Council"/>
    <s v="No"/>
    <m/>
    <m/>
    <m/>
    <s v="Yes"/>
    <s v="Monthly"/>
    <s v="Coffee mornings_x000a_Pantomime"/>
    <x v="3"/>
    <x v="3"/>
    <m/>
    <m/>
    <n v="6"/>
    <n v="3"/>
    <n v="4"/>
    <m/>
    <m/>
    <n v="1"/>
    <n v="5"/>
    <n v="2"/>
    <m/>
    <m/>
    <s v="Dancing, social events"/>
    <m/>
    <n v="3"/>
    <n v="2"/>
    <n v="1"/>
    <m/>
    <m/>
    <m/>
    <m/>
    <n v="2"/>
    <s v="Adequate car parking adjoining hall essential"/>
  </r>
  <r>
    <n v="37"/>
    <x v="2"/>
    <x v="0"/>
    <d v="2014-12-01T00:00:00"/>
    <m/>
    <m/>
    <s v="Yes"/>
    <m/>
    <m/>
    <m/>
    <m/>
    <m/>
    <s v="No"/>
    <m/>
    <m/>
    <m/>
    <s v="Yes"/>
    <s v="Monthly"/>
    <s v="Coffee mornings_x000a_Pantomime"/>
    <x v="3"/>
    <x v="3"/>
    <m/>
    <n v="6"/>
    <n v="1"/>
    <n v="7"/>
    <n v="3"/>
    <n v="8"/>
    <n v="6"/>
    <n v="2"/>
    <n v="5"/>
    <n v="4"/>
    <m/>
    <m/>
    <s v="As we don't use the current facilities, it would depend what was on offer"/>
    <m/>
    <n v="2"/>
    <n v="1"/>
    <n v="3"/>
    <m/>
    <m/>
    <m/>
    <m/>
    <m/>
    <s v="It should be environmentally friendly including solarpower, grey water collection , renerablws heating system"/>
  </r>
  <r>
    <n v="38"/>
    <x v="0"/>
    <x v="2"/>
    <d v="2017-05-11T00:00:00"/>
    <m/>
    <s v="Yes"/>
    <m/>
    <m/>
    <m/>
    <m/>
    <m/>
    <m/>
    <s v="Yes"/>
    <s v="Farm talk"/>
    <s v="40 adults"/>
    <d v="2015-06-01T00:00:00"/>
    <s v="Yes"/>
    <s v="Monthly"/>
    <s v="Meetings / social"/>
    <x v="1"/>
    <x v="3"/>
    <m/>
    <n v="9"/>
    <n v="5"/>
    <n v="4"/>
    <n v="2"/>
    <n v="8"/>
    <n v="10"/>
    <n v="7"/>
    <n v="6"/>
    <n v="3"/>
    <n v="1"/>
    <s v="Affordable"/>
    <m/>
    <m/>
    <n v="3"/>
    <n v="2"/>
    <n v="1"/>
    <m/>
    <m/>
    <n v="1"/>
    <m/>
    <m/>
    <m/>
  </r>
  <r>
    <n v="39"/>
    <x v="0"/>
    <x v="7"/>
    <d v="2017-05-26T00:00:00"/>
    <m/>
    <m/>
    <s v="Yes"/>
    <m/>
    <m/>
    <s v="y"/>
    <s v="Yes"/>
    <s v="Parish Council Meetings_x000a_Fundraisers"/>
    <s v="Yes"/>
    <s v="Birthday Party"/>
    <s v="10 adults, 20 children"/>
    <m/>
    <m/>
    <m/>
    <m/>
    <x v="3"/>
    <x v="1"/>
    <m/>
    <n v="10"/>
    <n v="3"/>
    <n v="7"/>
    <n v="6"/>
    <n v="4"/>
    <n v="5"/>
    <n v="2"/>
    <n v="8"/>
    <n v="1"/>
    <m/>
    <m/>
    <s v="Dedicated space for Widdytots &amp; the pre-school, children's clinics/services, fitness classes_x000a_A warm, spacious, bright meeting place"/>
    <m/>
    <n v="1"/>
    <n v="2"/>
    <n v="3"/>
    <m/>
    <m/>
    <m/>
    <m/>
    <m/>
    <s v="If it were to be in Hayes Field the perhyaps the playpark could be updated and accessed from the Hall"/>
  </r>
  <r>
    <n v="40"/>
    <x v="4"/>
    <x v="0"/>
    <m/>
    <m/>
    <m/>
    <m/>
    <m/>
    <m/>
    <m/>
    <m/>
    <m/>
    <s v="No"/>
    <m/>
    <m/>
    <m/>
    <s v="Yes"/>
    <s v="Weekly"/>
    <s v="Toddler group_x000a_Christening"/>
    <x v="3"/>
    <x v="1"/>
    <m/>
    <s v="Tick"/>
    <s v="Tick"/>
    <s v="Tick"/>
    <s v="Tick"/>
    <m/>
    <s v="Tick"/>
    <s v="Tick"/>
    <s v="Tick"/>
    <s v="Tick"/>
    <m/>
    <m/>
    <s v="Yoga_x000a_Toddlers group_x000a_Pilates_x000a_Private use / functions"/>
    <m/>
    <m/>
    <m/>
    <m/>
    <m/>
    <n v="2"/>
    <n v="2"/>
    <m/>
    <m/>
    <s v="Church house was unsuitable for daughters christening (40 adults, 15 children)"/>
  </r>
  <r>
    <n v="41"/>
    <x v="0"/>
    <x v="4"/>
    <d v="2017-06-06T00:00:00"/>
    <m/>
    <s v="Yes"/>
    <s v="Yes"/>
    <s v="Yes"/>
    <s v="Yes"/>
    <s v="Yes"/>
    <m/>
    <m/>
    <s v="Yes"/>
    <s v="Children's Party_x000a_Agricultural meeting"/>
    <s v="5 Adults, 25 Children"/>
    <n v="2014"/>
    <s v="Yes"/>
    <s v="3 times/ year"/>
    <s v="Panto and private party"/>
    <x v="1"/>
    <x v="1"/>
    <m/>
    <n v="6"/>
    <n v="4"/>
    <n v="7"/>
    <n v="2"/>
    <n v="5"/>
    <n v="9"/>
    <n v="3"/>
    <n v="8"/>
    <n v="1"/>
    <m/>
    <s v="Easy access, youngelderly or disablesincluding suitable parking, toilets"/>
    <s v="Singing_x000a_Provate hire- parties etc_x000a_Hopefully any new groups that may be set-up"/>
    <m/>
    <n v="1"/>
    <m/>
    <n v="1"/>
    <m/>
    <m/>
    <m/>
    <n v="2"/>
    <m/>
    <s v="Parish field not suitable_x000a_Would suggest it needs to be site with best potential for planning permission, good parking and nearest village centre_x000a_Would be great to have this purpose built faclity, particularly for groups such as pre-school (I remember the struggle in Church House). however, to work we feel it must be large enough to accomodate functions, versatile enough for small groups nnot to @rattle around@ and be affordable to hire, it cannot get   enough use. We hope this is achievable!"/>
  </r>
  <r>
    <n v="42"/>
    <x v="0"/>
    <x v="1"/>
    <m/>
    <m/>
    <m/>
    <m/>
    <m/>
    <m/>
    <m/>
    <s v="Yes"/>
    <s v="To vote"/>
    <s v="No"/>
    <m/>
    <m/>
    <m/>
    <m/>
    <m/>
    <m/>
    <x v="1"/>
    <x v="3"/>
    <m/>
    <n v="9"/>
    <n v="8"/>
    <n v="3"/>
    <n v="5"/>
    <n v="4"/>
    <n v="7"/>
    <n v="1"/>
    <n v="2"/>
    <n v="6"/>
    <m/>
    <m/>
    <s v="Social events, community and private functions_x000a_Sports if available and be able to hire smaller rooms or use for group meetings / craft / workshops"/>
    <m/>
    <m/>
    <m/>
    <m/>
    <m/>
    <m/>
    <m/>
    <m/>
    <m/>
    <m/>
  </r>
  <r>
    <n v="43"/>
    <x v="0"/>
    <x v="1"/>
    <d v="2017-04-05T00:00:00"/>
    <m/>
    <s v="Yes"/>
    <m/>
    <m/>
    <m/>
    <m/>
    <m/>
    <m/>
    <m/>
    <m/>
    <m/>
    <m/>
    <s v="Yes"/>
    <s v="3 times a month"/>
    <s v="Coffee Morning and whist drive"/>
    <x v="3"/>
    <x v="1"/>
    <m/>
    <m/>
    <m/>
    <m/>
    <m/>
    <m/>
    <m/>
    <m/>
    <m/>
    <m/>
    <m/>
    <m/>
    <m/>
    <m/>
    <n v="2"/>
    <n v="3"/>
    <n v="1"/>
    <m/>
    <m/>
    <m/>
    <m/>
    <n v="1"/>
    <m/>
  </r>
  <r>
    <n v="44"/>
    <x v="2"/>
    <x v="0"/>
    <m/>
    <m/>
    <m/>
    <m/>
    <m/>
    <m/>
    <m/>
    <m/>
    <m/>
    <s v="No"/>
    <m/>
    <m/>
    <m/>
    <s v="No"/>
    <m/>
    <m/>
    <x v="1"/>
    <x v="2"/>
    <m/>
    <m/>
    <n v="4"/>
    <n v="3"/>
    <n v="1"/>
    <m/>
    <m/>
    <n v="2"/>
    <n v="5"/>
    <m/>
    <m/>
    <m/>
    <m/>
    <m/>
    <n v="1"/>
    <n v="2"/>
    <n v="3"/>
    <m/>
    <m/>
    <m/>
    <m/>
    <n v="2"/>
    <m/>
  </r>
  <r>
    <n v="45"/>
    <x v="0"/>
    <x v="4"/>
    <d v="2017-05-30T00:00:00"/>
    <m/>
    <s v="Yes"/>
    <m/>
    <m/>
    <m/>
    <m/>
    <s v="Yes"/>
    <s v="To vote"/>
    <m/>
    <m/>
    <m/>
    <m/>
    <s v="Yes"/>
    <s v="Once"/>
    <s v="To vote"/>
    <x v="3"/>
    <x v="1"/>
    <m/>
    <n v="7"/>
    <n v="5"/>
    <n v="1"/>
    <n v="6"/>
    <n v="8"/>
    <m/>
    <n v="4"/>
    <n v="2"/>
    <n v="3"/>
    <m/>
    <m/>
    <s v="Singing, Badminton, Indoor sports, community social events etc"/>
    <m/>
    <n v="1"/>
    <n v="2"/>
    <n v="3"/>
    <m/>
    <n v="1"/>
    <m/>
    <n v="3"/>
    <n v="2"/>
    <m/>
  </r>
  <r>
    <n v="46"/>
    <x v="0"/>
    <x v="6"/>
    <d v="2016-08-18T00:00:00"/>
    <m/>
    <s v="Yes"/>
    <s v="Yes"/>
    <m/>
    <m/>
    <s v="y"/>
    <s v="Yes"/>
    <s v="Commoner's Meetings"/>
    <s v="No"/>
    <m/>
    <m/>
    <m/>
    <s v="Yes"/>
    <s v="Every week"/>
    <s v="Preschool, parties"/>
    <x v="3"/>
    <x v="1"/>
    <m/>
    <n v="1"/>
    <n v="1"/>
    <n v="1"/>
    <n v="1"/>
    <n v="1"/>
    <n v="1"/>
    <n v="1"/>
    <n v="1"/>
    <n v="1"/>
    <m/>
    <s v="I don't wiish top be awkward here but I believe all of the above are required in order to create a facility to suit all househoplds and to benefit the viollage to maximum effect"/>
    <m/>
    <m/>
    <n v="1"/>
    <n v="3"/>
    <n v="2"/>
    <m/>
    <m/>
    <s v="Tick"/>
    <m/>
    <m/>
    <s v="If costs could be reduced by entering into a community build I am sure there would be excellent reaction to this"/>
  </r>
  <r>
    <n v="47"/>
    <x v="0"/>
    <x v="7"/>
    <m/>
    <m/>
    <m/>
    <m/>
    <m/>
    <s v="y"/>
    <s v="y"/>
    <m/>
    <m/>
    <s v="Yes"/>
    <s v="Christening &amp; parties"/>
    <s v="(30 adults &amp; 10 children"/>
    <d v="2015-02-01T00:00:00"/>
    <s v="Yes"/>
    <s v="2-3 times"/>
    <s v="Party"/>
    <x v="1"/>
    <x v="1"/>
    <m/>
    <n v="2"/>
    <n v="5"/>
    <n v="6"/>
    <n v="7"/>
    <n v="9"/>
    <n v="1"/>
    <n v="3"/>
    <n v="4"/>
    <n v="8"/>
    <m/>
    <s v="Sports Groups_x000a_Pre-school_x000a_Children's activities / groups"/>
    <m/>
    <m/>
    <n v="1"/>
    <n v="3"/>
    <n v="2"/>
    <m/>
    <n v="3"/>
    <m/>
    <n v="2"/>
    <m/>
    <m/>
  </r>
  <r>
    <n v="48"/>
    <x v="0"/>
    <x v="6"/>
    <d v="2016-12-01T00:00:00"/>
    <m/>
    <m/>
    <s v="Yes"/>
    <m/>
    <m/>
    <m/>
    <s v="Yes"/>
    <s v="Whist"/>
    <s v="Yes"/>
    <s v="charity fundraised"/>
    <n v="120"/>
    <d v="2016-04-01T00:00:00"/>
    <s v="No"/>
    <m/>
    <m/>
    <x v="4"/>
    <x v="1"/>
    <m/>
    <n v="6"/>
    <n v="8"/>
    <n v="5"/>
    <n v="7"/>
    <n v="4"/>
    <n v="1"/>
    <n v="2"/>
    <n v="3"/>
    <m/>
    <m/>
    <m/>
    <s v="Social meetings_x000a_Social events / fundraisers_x000a_Sports / fitness groups"/>
    <m/>
    <n v="3"/>
    <n v="2"/>
    <n v="1"/>
    <m/>
    <m/>
    <n v="2"/>
    <n v="2"/>
    <m/>
    <m/>
  </r>
  <r>
    <n v="49"/>
    <x v="0"/>
    <x v="4"/>
    <d v="2017-06-06T00:00:00"/>
    <m/>
    <s v="Yes"/>
    <s v="Yes"/>
    <s v="Yes"/>
    <m/>
    <s v="y"/>
    <m/>
    <m/>
    <s v="No"/>
    <m/>
    <m/>
    <m/>
    <s v="Yes"/>
    <s v="Weekly"/>
    <s v="Choir practice _x000a_Coffee Mornings"/>
    <x v="1"/>
    <x v="3"/>
    <m/>
    <n v="4"/>
    <n v="9"/>
    <n v="7"/>
    <n v="1"/>
    <n v="5"/>
    <n v="6"/>
    <n v="3"/>
    <n v="8"/>
    <n v="2"/>
    <m/>
    <m/>
    <s v="pre school_x000a_Group functions eg History Soc_x000a_Proper toilet facilities / disables access etc"/>
    <m/>
    <m/>
    <m/>
    <m/>
    <m/>
    <m/>
    <m/>
    <n v="2"/>
    <m/>
    <s v="Some uses eg indoor sports, drama are currently adequately provided for by Leusdon memorial hall, other are not"/>
  </r>
  <r>
    <n v="50"/>
    <x v="0"/>
    <x v="6"/>
    <d v="2017-03-01T00:00:00"/>
    <m/>
    <m/>
    <m/>
    <m/>
    <m/>
    <m/>
    <s v="Yes"/>
    <s v="Friends of school- fundraising"/>
    <s v="Yes"/>
    <s v="Fundraising"/>
    <s v="50 plus"/>
    <d v="2017-03-01T00:00:00"/>
    <s v="Yes"/>
    <s v="Once"/>
    <s v="Fundraising"/>
    <x v="3"/>
    <x v="1"/>
    <m/>
    <n v="10"/>
    <n v="6"/>
    <n v="4"/>
    <n v="8"/>
    <n v="5"/>
    <n v="9"/>
    <n v="2"/>
    <n v="7"/>
    <n v="1"/>
    <n v="3"/>
    <s v="Parking - for school safety"/>
    <s v="Social, fundraising activity, meetings"/>
    <m/>
    <n v="2"/>
    <n v="3"/>
    <n v="1"/>
    <m/>
    <m/>
    <m/>
    <m/>
    <m/>
    <s v="Completed on behalf of Widecombe School_x000a_The best site for the school would be oppossite school as it would allow safe access and may address the issues relating to school drop off and pick-up. Friends mights use a hall at other location for fundraising_x000a_A good catering facility will eb highly important._x000a_If Hall is in Fair Field, any toilets need separate access from outside"/>
  </r>
  <r>
    <n v="51"/>
    <x v="0"/>
    <x v="0"/>
    <d v="2016-12-15T00:00:00"/>
    <m/>
    <m/>
    <m/>
    <m/>
    <m/>
    <s v="Yes"/>
    <s v="Yes"/>
    <s v="Voting"/>
    <s v="No"/>
    <m/>
    <m/>
    <m/>
    <s v="Yes"/>
    <n v="2"/>
    <s v="Private Parties"/>
    <x v="3"/>
    <x v="1"/>
    <m/>
    <n v="9"/>
    <n v="8"/>
    <n v="2"/>
    <n v="7"/>
    <n v="3"/>
    <n v="4"/>
    <n v="1"/>
    <n v="5"/>
    <n v="6"/>
    <m/>
    <s v="Primarily hiring it for parties (usually kids birthday parties). Also craft and farmer's markets"/>
    <m/>
    <m/>
    <n v="1"/>
    <n v="3"/>
    <n v="2"/>
    <m/>
    <n v="2"/>
    <m/>
    <n v="2"/>
    <m/>
    <m/>
  </r>
  <r>
    <n v="52"/>
    <x v="0"/>
    <x v="1"/>
    <d v="2017-05-04T00:00:00"/>
    <m/>
    <s v="Yes"/>
    <s v="Yes"/>
    <s v="Yes"/>
    <s v="Yes"/>
    <s v="Yes"/>
    <s v="Yes"/>
    <s v="Voting"/>
    <s v="No"/>
    <m/>
    <m/>
    <m/>
    <s v="Yes"/>
    <s v="3-4 time / year"/>
    <s v="Fundraising / Social events"/>
    <x v="1"/>
    <x v="4"/>
    <m/>
    <n v="8"/>
    <n v="3"/>
    <n v="2"/>
    <n v="1"/>
    <n v="9"/>
    <n v="7"/>
    <n v="4"/>
    <n v="5"/>
    <n v="6"/>
    <m/>
    <s v="Educational Provision - indoors and outdoors"/>
    <s v="Education_x000a_Yoga / Pilates_x000a_Social events_x000a_Meeting place_x000a_Drama/Music"/>
    <m/>
    <n v="3"/>
    <n v="3"/>
    <n v="3"/>
    <m/>
    <n v="1"/>
    <n v="3"/>
    <n v="2"/>
    <m/>
    <s v="We do not think there is a need for a further building with its associated building cost and ongoiung maintenance. Church House and the Church Itseld should be utilised more. As the aging worshippers dwindle so the Church will need alternate use, user and maintenance. there are good examples elsewhere in the country."/>
  </r>
  <r>
    <n v="53"/>
    <x v="0"/>
    <x v="4"/>
    <d v="2017-06-07T00:00:00"/>
    <m/>
    <s v="Yes"/>
    <s v="Yes"/>
    <s v="Yes"/>
    <s v="y"/>
    <m/>
    <m/>
    <m/>
    <s v="Yes"/>
    <s v="Social meeting / singing"/>
    <s v="20-40 adults"/>
    <d v="2017-06-06T00:00:00"/>
    <s v="Yes"/>
    <s v="Often"/>
    <s v="Leusdon Pantiomime / family Party / Coffee Mornings"/>
    <x v="4"/>
    <x v="1"/>
    <m/>
    <m/>
    <m/>
    <m/>
    <m/>
    <m/>
    <m/>
    <m/>
    <m/>
    <m/>
    <m/>
    <s v="All of the list provided are essential_x000a_Car Parking"/>
    <s v="Library area _x000a_Doctors?_x000a_A wide selection of community meeting and social gatherings_x000a_"/>
    <m/>
    <n v="1"/>
    <n v="3"/>
    <n v="2"/>
    <m/>
    <m/>
    <m/>
    <n v="2"/>
    <m/>
    <s v="Lloyd - would be interested in the design and build process._x000a_Would strongly support a more basic community build than a @gold plated@ contracted build to meet all spenceros requirements…….. There must be a middle road"/>
  </r>
  <r>
    <n v="54"/>
    <x v="0"/>
    <x v="1"/>
    <d v="2017-06-08T00:00:00"/>
    <m/>
    <m/>
    <m/>
    <m/>
    <m/>
    <m/>
    <s v="Yes"/>
    <s v="Council"/>
    <s v="No"/>
    <m/>
    <m/>
    <m/>
    <s v="Yes"/>
    <s v="Every week"/>
    <s v="Clubs / social events"/>
    <x v="4"/>
    <x v="3"/>
    <m/>
    <n v="2"/>
    <n v="4"/>
    <n v="5"/>
    <n v="6"/>
    <n v="8"/>
    <n v="7"/>
    <n v="1"/>
    <n v="3"/>
    <m/>
    <m/>
    <m/>
    <s v="Something for the younmgsters so parents don't have to drive miles to clubs"/>
    <m/>
    <n v="2"/>
    <n v="3"/>
    <n v="1"/>
    <m/>
    <m/>
    <n v="1"/>
    <n v="1"/>
    <n v="1"/>
    <s v="Would like to see disabled facilities taken into consideration. As yet miss out on events that are held upstairs"/>
  </r>
  <r>
    <n v="55"/>
    <x v="2"/>
    <x v="0"/>
    <m/>
    <m/>
    <m/>
    <m/>
    <m/>
    <m/>
    <m/>
    <m/>
    <m/>
    <s v="No"/>
    <m/>
    <m/>
    <m/>
    <s v="Yes"/>
    <s v="Fortnightly "/>
    <s v="Local Club's"/>
    <x v="4"/>
    <x v="3"/>
    <m/>
    <n v="5"/>
    <n v="4"/>
    <n v="7"/>
    <n v="2"/>
    <m/>
    <n v="6"/>
    <n v="3"/>
    <n v="8"/>
    <n v="1"/>
    <m/>
    <m/>
    <m/>
    <m/>
    <n v="2"/>
    <m/>
    <n v="1"/>
    <m/>
    <m/>
    <m/>
    <m/>
    <n v="1"/>
    <s v="A building built in keeping with the surrounding area"/>
  </r>
  <r>
    <n v="56"/>
    <x v="0"/>
    <x v="4"/>
    <d v="2017-06-06T00:00:00"/>
    <m/>
    <m/>
    <m/>
    <m/>
    <m/>
    <s v="Yes"/>
    <s v="Yes"/>
    <s v="Parish council"/>
    <s v="No"/>
    <m/>
    <m/>
    <m/>
    <m/>
    <m/>
    <m/>
    <x v="1"/>
    <x v="3"/>
    <m/>
    <n v="5"/>
    <n v="6"/>
    <n v="4"/>
    <n v="4"/>
    <n v="7"/>
    <n v="7"/>
    <n v="5"/>
    <n v="5"/>
    <n v="5"/>
    <m/>
    <m/>
    <s v="Community activities"/>
    <m/>
    <n v="3"/>
    <n v="1"/>
    <n v="2"/>
    <m/>
    <m/>
    <m/>
    <m/>
    <n v="1"/>
    <m/>
  </r>
  <r>
    <n v="57"/>
    <x v="2"/>
    <x v="0"/>
    <m/>
    <m/>
    <m/>
    <m/>
    <m/>
    <m/>
    <m/>
    <m/>
    <m/>
    <s v="No"/>
    <m/>
    <m/>
    <m/>
    <s v="No"/>
    <m/>
    <m/>
    <x v="4"/>
    <x v="4"/>
    <m/>
    <m/>
    <m/>
    <m/>
    <m/>
    <m/>
    <m/>
    <m/>
    <m/>
    <m/>
    <m/>
    <m/>
    <m/>
    <m/>
    <m/>
    <m/>
    <m/>
    <m/>
    <m/>
    <m/>
    <m/>
    <m/>
    <m/>
  </r>
  <r>
    <n v="58"/>
    <x v="0"/>
    <x v="1"/>
    <d v="2017-05-03T00:00:00"/>
    <m/>
    <s v="Yes"/>
    <s v="Yes"/>
    <m/>
    <m/>
    <m/>
    <s v="Yes"/>
    <s v="Parish Meetings / MTMTE"/>
    <s v="No"/>
    <m/>
    <m/>
    <m/>
    <s v="Yes"/>
    <s v="Once"/>
    <s v="Social event"/>
    <x v="1"/>
    <x v="3"/>
    <m/>
    <n v="3"/>
    <n v="6"/>
    <n v="7"/>
    <n v="5"/>
    <m/>
    <n v="8"/>
    <n v="2"/>
    <m/>
    <n v="1"/>
    <n v="4"/>
    <s v="permenant display facilities eg for history group items"/>
    <m/>
    <m/>
    <n v="2"/>
    <n v="1"/>
    <n v="3"/>
    <m/>
    <m/>
    <m/>
    <n v="2"/>
    <m/>
    <m/>
  </r>
  <r>
    <n v="59"/>
    <x v="0"/>
    <x v="2"/>
    <d v="2017-05-01T00:00:00"/>
    <m/>
    <s v="Yes"/>
    <m/>
    <s v="Yes"/>
    <s v="Yes"/>
    <m/>
    <s v="Yes"/>
    <s v="Band rehearsals"/>
    <s v="Yes"/>
    <s v="Rehearsals"/>
    <n v="8"/>
    <d v="2016-06-01T00:00:00"/>
    <s v="Yes"/>
    <s v="Twice/month"/>
    <s v="Ceilidhs_x000a_Concerts_x000a_Parties_x000a_Dance Team Rehearsals_x000a_Weddings"/>
    <x v="4"/>
    <x v="1"/>
    <m/>
    <n v="8"/>
    <n v="3"/>
    <n v="1"/>
    <n v="4"/>
    <n v="6"/>
    <n v="9"/>
    <n v="5"/>
    <n v="7"/>
    <n v="2"/>
    <m/>
    <m/>
    <m/>
    <m/>
    <n v="1"/>
    <n v="3"/>
    <n v="2"/>
    <m/>
    <m/>
    <m/>
    <n v="2"/>
    <m/>
    <s v="Location ranking- based on assumption that same sized venue could be located at each site for similar costs"/>
  </r>
  <r>
    <n v="60"/>
    <x v="0"/>
    <x v="1"/>
    <d v="2017-03-01T00:00:00"/>
    <m/>
    <s v="Yes"/>
    <s v="Yes"/>
    <s v="Yes"/>
    <s v="y"/>
    <m/>
    <m/>
    <m/>
    <s v="Yes"/>
    <s v="Public-fundraising"/>
    <s v="100 plus adults and 10 children"/>
    <d v="2016-09-13T00:00:00"/>
    <s v="Yes"/>
    <s v="Usually every 2 months"/>
    <s v="Plant sales, coffee mornings, meetings, social events"/>
    <x v="1"/>
    <x v="5"/>
    <m/>
    <m/>
    <m/>
    <m/>
    <m/>
    <m/>
    <m/>
    <m/>
    <m/>
    <m/>
    <m/>
    <m/>
    <s v="nothing different to the present"/>
    <m/>
    <n v="2"/>
    <n v="3"/>
    <n v="1"/>
    <m/>
    <m/>
    <m/>
    <n v="1"/>
    <n v="1"/>
    <m/>
  </r>
  <r>
    <n v="61"/>
    <x v="0"/>
    <x v="4"/>
    <d v="2017-06-07T00:00:00"/>
    <m/>
    <m/>
    <m/>
    <m/>
    <m/>
    <m/>
    <s v="Yes"/>
    <s v="Digitising/ Archiving"/>
    <s v="No"/>
    <m/>
    <m/>
    <m/>
    <s v="Yes"/>
    <s v="Once/month"/>
    <s v="Societies / social"/>
    <x v="3"/>
    <x v="3"/>
    <m/>
    <n v="3"/>
    <n v="6"/>
    <n v="8"/>
    <n v="2"/>
    <n v="1"/>
    <n v="7"/>
    <n v="4"/>
    <n v="5"/>
    <n v="9"/>
    <m/>
    <m/>
    <s v="History group activities - archiving / digitising documents relating to the WidecombeParish which are collected and kept for the community_x000a_Daytime activities - Keep Fit / Pilates / Art_x000a_Social Events"/>
    <m/>
    <n v="1"/>
    <n v="2"/>
    <n v="3"/>
    <m/>
    <m/>
    <m/>
    <m/>
    <n v="2"/>
    <s v="Attachment provided - which need to be typed in"/>
  </r>
  <r>
    <n v="62"/>
    <x v="0"/>
    <x v="1"/>
    <d v="2017-05-09T00:00:00"/>
    <m/>
    <s v="Yes"/>
    <m/>
    <s v="Yes"/>
    <s v="Yes"/>
    <m/>
    <s v="Yes"/>
    <s v="meeting"/>
    <s v="Yes"/>
    <s v="60 adults"/>
    <d v="2016-05-10T00:00:00"/>
    <m/>
    <s v="Yes"/>
    <s v="Twice"/>
    <s v="Funeral"/>
    <x v="3"/>
    <x v="1"/>
    <m/>
    <n v="8"/>
    <n v="4"/>
    <n v="6"/>
    <n v="1"/>
    <n v="5"/>
    <m/>
    <n v="7"/>
    <n v="2"/>
    <n v="3"/>
    <m/>
    <m/>
    <m/>
    <m/>
    <n v="2"/>
    <n v="3"/>
    <n v="1"/>
    <m/>
    <m/>
    <m/>
    <s v="tick"/>
    <m/>
    <s v="Make sure it has plently of off road parking"/>
  </r>
  <r>
    <n v="63"/>
    <x v="0"/>
    <x v="1"/>
    <d v="2017-05-27T00:00:00"/>
    <m/>
    <s v="Yes"/>
    <s v="Yes"/>
    <m/>
    <m/>
    <m/>
    <m/>
    <m/>
    <s v="No"/>
    <m/>
    <m/>
    <m/>
    <s v="Yes"/>
    <s v="monthly"/>
    <s v="Social - tabletop-coffee morning"/>
    <x v="3"/>
    <x v="3"/>
    <m/>
    <n v="3"/>
    <n v="9"/>
    <n v="5"/>
    <n v="1"/>
    <n v="4"/>
    <n v="10"/>
    <n v="2"/>
    <n v="7"/>
    <n v="6"/>
    <n v="8"/>
    <s v="possible library, medical venue, monthly social / coffee /chat for older residents Film Shows etc"/>
    <s v="Club_x000a_Social_x000a_Medical_x000a_Films/ plays_x000a_Some games etc"/>
    <m/>
    <s v="tick"/>
    <m/>
    <m/>
    <m/>
    <m/>
    <m/>
    <m/>
    <n v="1"/>
    <s v="All on one level_x000a_Enough storage space per group to keep meeting rooms free of clutter_x000a_Parking spaces_x000a_Possible fundraising"/>
  </r>
  <r>
    <n v="64"/>
    <x v="0"/>
    <x v="7"/>
    <d v="2017-05-19T00:00:00"/>
    <m/>
    <s v="Yes"/>
    <s v="Yes"/>
    <s v="Yes"/>
    <m/>
    <s v="y"/>
    <m/>
    <m/>
    <s v="No"/>
    <m/>
    <m/>
    <m/>
    <s v="Yes"/>
    <s v="Yearly"/>
    <s v="Rememberance"/>
    <x v="5"/>
    <x v="1"/>
    <m/>
    <n v="8"/>
    <n v="2"/>
    <n v="7"/>
    <n v="4"/>
    <n v="1"/>
    <n v="1"/>
    <n v="3"/>
    <n v="6"/>
    <n v="5"/>
    <m/>
    <m/>
    <m/>
    <m/>
    <n v="1"/>
    <n v="2"/>
    <n v="3"/>
    <m/>
    <n v="2"/>
    <m/>
    <n v="2"/>
    <m/>
    <m/>
  </r>
  <r>
    <n v="65"/>
    <x v="0"/>
    <x v="7"/>
    <d v="2017-06-09T00:00:00"/>
    <m/>
    <m/>
    <m/>
    <m/>
    <m/>
    <s v="y"/>
    <s v="Yes"/>
    <s v="Vote"/>
    <s v="No"/>
    <m/>
    <m/>
    <m/>
    <s v="No"/>
    <m/>
    <m/>
    <x v="1"/>
    <x v="1"/>
    <m/>
    <n v="9"/>
    <n v="2"/>
    <n v="6"/>
    <n v="7"/>
    <n v="8"/>
    <n v="10"/>
    <n v="3"/>
    <n v="5"/>
    <n v="1"/>
    <n v="4"/>
    <s v="Shop"/>
    <s v="Social and community events"/>
    <m/>
    <n v="1"/>
    <n v="3"/>
    <n v="2"/>
    <m/>
    <n v="2"/>
    <n v="2"/>
    <m/>
    <m/>
    <m/>
  </r>
  <r>
    <n v="66"/>
    <x v="0"/>
    <x v="6"/>
    <d v="2017-02-01T00:00:00"/>
    <m/>
    <m/>
    <m/>
    <m/>
    <m/>
    <m/>
    <s v="Yes"/>
    <s v="Parish Council Meetings_x000a_Fundraisers"/>
    <s v="Yes"/>
    <s v="Christening &amp; parties"/>
    <s v="40 Adults, 10 children"/>
    <d v="2004-04-01T00:00:00"/>
    <s v="Yes"/>
    <s v="Once"/>
    <s v="Course"/>
    <x v="3"/>
    <x v="1"/>
    <m/>
    <n v="7"/>
    <n v="5"/>
    <n v="6"/>
    <n v="4"/>
    <n v="9"/>
    <n v="8"/>
    <n v="3"/>
    <n v="2"/>
    <n v="1"/>
    <m/>
    <m/>
    <s v="Badminston, table tennis"/>
    <m/>
    <n v="2"/>
    <n v="3"/>
    <n v="1"/>
    <m/>
    <n v="1"/>
    <m/>
    <n v="2"/>
    <m/>
    <s v="Needs good catering/ kitchen facilities_x000a_Enough height in the main hall for badminton etc_x000a_(Possibly a wooen barn type structure would be more in keeping on the fair field)"/>
  </r>
  <r>
    <n v="67"/>
    <x v="0"/>
    <x v="4"/>
    <d v="2017-05-29T00:00:00"/>
    <m/>
    <s v="Yes"/>
    <s v="Yes"/>
    <m/>
    <m/>
    <m/>
    <s v="Yes"/>
    <s v="Various reasons"/>
    <s v="No"/>
    <m/>
    <m/>
    <m/>
    <s v="Yes"/>
    <s v="Once / year"/>
    <s v="Meeting (NGS)"/>
    <x v="1"/>
    <x v="1"/>
    <m/>
    <n v="1"/>
    <n v="5"/>
    <n v="3"/>
    <n v="8"/>
    <n v="4"/>
    <n v="1"/>
    <n v="1"/>
    <n v="1"/>
    <n v="5"/>
    <m/>
    <m/>
    <s v="Pre-school_x000a_Keep fit / sports etc_x000a_Plays / concerts etc"/>
    <m/>
    <n v="3"/>
    <n v="2"/>
    <n v="1"/>
    <m/>
    <m/>
    <m/>
    <m/>
    <n v="2"/>
    <s v="Enough height in the main hall for badminton etc_x000a_"/>
  </r>
  <r>
    <n v="68"/>
    <x v="0"/>
    <x v="1"/>
    <d v="2017-05-03T00:00:00"/>
    <m/>
    <s v="Yes"/>
    <s v="Yes"/>
    <s v="Yes"/>
    <m/>
    <m/>
    <m/>
    <m/>
    <s v="Yes"/>
    <s v="Celebration"/>
    <s v="50 aduolts, 10 children"/>
    <n v="2016"/>
    <s v="Yes"/>
    <s v="Fortnightly "/>
    <s v="Local markets, social events"/>
    <x v="3"/>
    <x v="3"/>
    <m/>
    <n v="2"/>
    <n v="5"/>
    <n v="7"/>
    <n v="3"/>
    <n v="8"/>
    <n v="10"/>
    <n v="4"/>
    <n v="9"/>
    <n v="6"/>
    <n v="1"/>
    <s v="Lighting, heating"/>
    <s v="Social clubs for various age groups (youth to third age)"/>
    <m/>
    <n v="1"/>
    <n v="2"/>
    <n v="3"/>
    <m/>
    <m/>
    <n v="2"/>
    <n v="1"/>
    <n v="1"/>
    <m/>
  </r>
  <r>
    <n v="69"/>
    <x v="0"/>
    <x v="6"/>
    <s v="Cannot recall"/>
    <m/>
    <s v="Yes"/>
    <s v="Yes"/>
    <m/>
    <m/>
    <m/>
    <m/>
    <m/>
    <s v="No"/>
    <m/>
    <m/>
    <m/>
    <s v="No"/>
    <m/>
    <m/>
    <x v="4"/>
    <x v="1"/>
    <m/>
    <s v="Tick"/>
    <s v="Tick"/>
    <s v="Tick"/>
    <s v="Tick"/>
    <s v="Tick"/>
    <m/>
    <s v="Tick"/>
    <m/>
    <s v="Tick"/>
    <m/>
    <m/>
    <s v="Meetings, dances, concerts, private hire, courses"/>
    <m/>
    <n v="3"/>
    <n v="2"/>
    <n v="1"/>
    <m/>
    <m/>
    <m/>
    <m/>
    <n v="2"/>
    <s v="It must be good, not pedestrian"/>
  </r>
  <r>
    <n v="70"/>
    <x v="0"/>
    <x v="1"/>
    <d v="2017-06-08T00:00:00"/>
    <m/>
    <s v="Yes"/>
    <s v="Yes"/>
    <s v="Yes"/>
    <s v="Yes"/>
    <s v="Yes"/>
    <s v="Yes"/>
    <s v="Meeting &amp; Voting"/>
    <s v="Yes"/>
    <s v="Party"/>
    <s v="10 adults, 30 children"/>
    <s v="?"/>
    <s v="Yes"/>
    <s v="Twice"/>
    <s v="Post office facility"/>
    <x v="1"/>
    <x v="0"/>
    <m/>
    <n v="7"/>
    <n v="5"/>
    <n v="6"/>
    <m/>
    <n v="4"/>
    <m/>
    <n v="3"/>
    <n v="1"/>
    <n v="2"/>
    <m/>
    <s v="Storage for sports equipment_x000a_Meeting rooms - got existing hall which we want kept for village use_x000a_Large out door space - got all of Dartmoor and village green"/>
    <s v="Badminton _x000a_Roller Skating"/>
    <m/>
    <m/>
    <m/>
    <m/>
    <m/>
    <m/>
    <m/>
    <m/>
    <m/>
    <s v="Q1.4 - Church House should have a downstairs toilet? In on eof downstairs cupboards - would not affect the listed building_x000a_Q1.5 - Only on condition we maintain the lease to keep the use of our existing Church House which is in a prime location and can be used with the village green._x000a_Q4 - Hay's field - too near conservation area. the field itself is environmentally important, Parish Field - Teignbridge Parking Charges are off putting, Fair field- would the school want to hire it and be able to afford it?_x000a_A roof over the existing tennis court or a complete rebuild on the tennis court site would make more sense to us and would be less visual impact than a new site"/>
  </r>
  <r>
    <n v="71"/>
    <x v="0"/>
    <x v="1"/>
    <d v="2017-06-07T00:00:00"/>
    <m/>
    <s v="Yes"/>
    <m/>
    <s v="Yes"/>
    <m/>
    <m/>
    <m/>
    <m/>
    <s v="No"/>
    <m/>
    <m/>
    <m/>
    <s v="Yes"/>
    <s v="3 tjmes / week"/>
    <s v="whist drives, choir"/>
    <x v="3"/>
    <x v="1"/>
    <m/>
    <s v="Tick"/>
    <s v="Tick"/>
    <m/>
    <s v="Tick"/>
    <m/>
    <m/>
    <m/>
    <m/>
    <m/>
    <m/>
    <m/>
    <m/>
    <m/>
    <s v="tick"/>
    <m/>
    <m/>
    <m/>
    <m/>
    <m/>
    <m/>
    <n v="1"/>
    <m/>
  </r>
  <r>
    <n v="72"/>
    <x v="0"/>
    <x v="6"/>
    <d v="2017-04-01T00:00:00"/>
    <m/>
    <m/>
    <s v="Yes"/>
    <m/>
    <m/>
    <m/>
    <m/>
    <m/>
    <s v="No"/>
    <m/>
    <m/>
    <m/>
    <s v="Yes"/>
    <s v="Ilsington"/>
    <s v="Sports / activities / club"/>
    <x v="3"/>
    <x v="3"/>
    <m/>
    <n v="7"/>
    <n v="3"/>
    <n v="6"/>
    <n v="8"/>
    <n v="9"/>
    <n v="5"/>
    <n v="4"/>
    <n v="1"/>
    <n v="2"/>
    <m/>
    <m/>
    <s v="local clubs - adult &amp; childres_x000a_birthday parties_x000a_pre-school_x000a_sport, relaxation, fun"/>
    <m/>
    <n v="2"/>
    <n v="3"/>
    <n v="1"/>
    <m/>
    <n v="3"/>
    <n v="2"/>
    <m/>
    <m/>
    <m/>
  </r>
  <r>
    <n v="73"/>
    <x v="0"/>
    <x v="6"/>
    <d v="2017-05-04T00:00:00"/>
    <m/>
    <m/>
    <s v="Yes"/>
    <m/>
    <m/>
    <m/>
    <s v="Yes"/>
    <s v="Voting"/>
    <s v="No"/>
    <m/>
    <m/>
    <m/>
    <s v="No"/>
    <m/>
    <m/>
    <x v="0"/>
    <x v="0"/>
    <m/>
    <n v="8"/>
    <n v="1"/>
    <n v="3"/>
    <n v="6"/>
    <m/>
    <n v="7"/>
    <n v="5"/>
    <n v="2"/>
    <n v="4"/>
    <m/>
    <m/>
    <s v="All social, badminton, various indoor sports"/>
    <m/>
    <n v="3"/>
    <n v="1"/>
    <n v="2"/>
    <m/>
    <n v="3"/>
    <m/>
    <m/>
    <n v="1"/>
    <s v="1.4 and 1.5 - insufficient knowledge_x000a_5 - children are visitin grandchildren during school holidays"/>
  </r>
  <r>
    <n v="74"/>
    <x v="0"/>
    <x v="1"/>
    <d v="2017-06-09T00:00:00"/>
    <m/>
    <m/>
    <s v="Yes"/>
    <m/>
    <m/>
    <s v="Yes"/>
    <s v="Yes"/>
    <s v="Voting"/>
    <s v="No"/>
    <m/>
    <m/>
    <m/>
    <s v="Yes"/>
    <s v="Annually "/>
    <s v="Pantomime_x000a_Coffee Mornings"/>
    <x v="3"/>
    <x v="1"/>
    <m/>
    <n v="6"/>
    <n v="7"/>
    <n v="1"/>
    <n v="5"/>
    <n v="4"/>
    <n v="9"/>
    <n v="3"/>
    <n v="8"/>
    <n v="2"/>
    <n v="10"/>
    <m/>
    <s v="Music &amp; Drama_x000a_After school classes_x000a_Pre-school"/>
    <m/>
    <m/>
    <m/>
    <m/>
    <m/>
    <m/>
    <m/>
    <n v="1"/>
    <n v="1"/>
    <s v="Floor suited to barefoot activities such as movement and keep fit"/>
  </r>
  <r>
    <n v="75"/>
    <x v="0"/>
    <x v="6"/>
    <m/>
    <m/>
    <s v="Yes"/>
    <s v="Yes"/>
    <s v="Yes"/>
    <s v="y"/>
    <m/>
    <m/>
    <m/>
    <s v="No"/>
    <m/>
    <m/>
    <m/>
    <m/>
    <m/>
    <m/>
    <x v="4"/>
    <x v="1"/>
    <m/>
    <n v="4"/>
    <n v="3"/>
    <n v="1"/>
    <n v="1"/>
    <n v="7"/>
    <n v="8"/>
    <n v="2"/>
    <n v="2"/>
    <n v="1"/>
    <m/>
    <m/>
    <s v="Pantomime / social gatherings / group functions"/>
    <m/>
    <n v="3"/>
    <n v="2"/>
    <n v="1"/>
    <m/>
    <n v="1"/>
    <n v="2"/>
    <n v="2"/>
    <n v="2"/>
    <s v="Well done for getting the ball rolling and if we can support you in any way we will - charlotte Faulkener - 07734 785644"/>
  </r>
  <r>
    <n v="76"/>
    <x v="0"/>
    <x v="2"/>
    <d v="2017-06-08T00:00:00"/>
    <m/>
    <m/>
    <s v="Yes"/>
    <s v="Yes"/>
    <m/>
    <s v="Yes"/>
    <m/>
    <m/>
    <s v="Yes"/>
    <s v="Party"/>
    <s v="35 adults, 15 children"/>
    <n v="2001"/>
    <s v="Yes"/>
    <s v="20, Party, whist drives, panto, fundraising, pre-school"/>
    <m/>
    <x v="3"/>
    <x v="1"/>
    <m/>
    <n v="7"/>
    <n v="8"/>
    <n v="5"/>
    <n v="4"/>
    <n v="8"/>
    <n v="9"/>
    <n v="2"/>
    <n v="6"/>
    <n v="1"/>
    <n v="3"/>
    <s v="Disabled/ baby toilets"/>
    <m/>
    <m/>
    <n v="2"/>
    <n v="3"/>
    <n v="1"/>
    <m/>
    <m/>
    <m/>
    <n v="2"/>
    <m/>
    <s v="We have used other halls due to disabled facilities"/>
  </r>
  <r>
    <n v="77"/>
    <x v="2"/>
    <x v="0"/>
    <d v="2017-04-20T00:00:00"/>
    <m/>
    <m/>
    <s v="Yes"/>
    <m/>
    <m/>
    <s v="Yes"/>
    <m/>
    <m/>
    <s v="No"/>
    <m/>
    <m/>
    <m/>
    <s v="Yes"/>
    <m/>
    <s v="Fun day for charity, community functions"/>
    <x v="3"/>
    <x v="3"/>
    <m/>
    <n v="1"/>
    <m/>
    <n v="2"/>
    <n v="1"/>
    <n v="3"/>
    <m/>
    <n v="1"/>
    <n v="2"/>
    <n v="3"/>
    <m/>
    <s v="Disabled access and parking"/>
    <s v="Meetings for courses, lectures etc"/>
    <m/>
    <m/>
    <n v="1"/>
    <m/>
    <m/>
    <m/>
    <m/>
    <m/>
    <s v="tick"/>
    <m/>
  </r>
  <r>
    <n v="78"/>
    <x v="0"/>
    <x v="7"/>
    <d v="2017-06-07T00:00:00"/>
    <m/>
    <m/>
    <m/>
    <m/>
    <m/>
    <s v="y"/>
    <m/>
    <m/>
    <s v="No"/>
    <m/>
    <m/>
    <m/>
    <s v="Yes"/>
    <s v="Pantomime"/>
    <m/>
    <x v="3"/>
    <x v="1"/>
    <m/>
    <n v="10"/>
    <n v="3"/>
    <n v="2"/>
    <n v="6"/>
    <n v="8"/>
    <n v="9"/>
    <n v="7"/>
    <n v="5"/>
    <n v="4"/>
    <n v="1"/>
    <m/>
    <s v="Pre-school_x000a_Fitness_x000a_Youth Groups"/>
    <m/>
    <n v="2"/>
    <n v="3"/>
    <n v="1"/>
    <m/>
    <n v="2"/>
    <n v="3"/>
    <m/>
    <n v="3"/>
    <s v="To have 2 rooms would be great, good car parking and energy saving designs to keep costs dow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3"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3">
  <location ref="A1:B4" firstHeaderRow="1" firstDataRow="1" firstDataCol="1"/>
  <pivotFields count="44">
    <pivotField showAll="0"/>
    <pivotField axis="axisRow" dataField="1" showAll="0">
      <items count="6">
        <item x="2"/>
        <item x="0"/>
        <item h="1" x="4"/>
        <item h="1" x="1"/>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3">
    <i>
      <x/>
    </i>
    <i>
      <x v="1"/>
    </i>
    <i t="grand">
      <x/>
    </i>
  </rowItems>
  <colItems count="1">
    <i/>
  </colItems>
  <dataFields count="1">
    <dataField name="Count of 1.1  Have you, or anybody in your household attended any functions, clubs, social or other activities within Church House over the past year?" fld="1" subtotal="count" baseField="0" baseItem="0"/>
  </dataFields>
  <formats count="2">
    <format dxfId="16">
      <pivotArea outline="0" collapsedLevelsAreSubtotals="1" fieldPosition="0"/>
    </format>
    <format dxfId="15">
      <pivotArea dataOnly="0" labelOnly="1" outline="0" axis="axisValues"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8"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
  <location ref="A53:B57" firstHeaderRow="1" firstDataRow="1" firstDataCol="1"/>
  <pivotFields count="4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pivotField axis="axisRow" dataField="1" showAll="0">
      <items count="7">
        <item x="1"/>
        <item h="1" x="0"/>
        <item x="3"/>
        <item x="2"/>
        <item h="1" x="4"/>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4">
    <i>
      <x/>
    </i>
    <i>
      <x v="2"/>
    </i>
    <i>
      <x v="3"/>
    </i>
    <i t="grand">
      <x/>
    </i>
  </rowItems>
  <colItems count="1">
    <i/>
  </colItems>
  <dataFields count="1">
    <dataField name="Count of 1.5   Does your household agree that the people of Widecombe Parish would benefit from having additional village resources and that you support the idea of a new Village Hall?" fld="20" subtotal="count" baseField="0" baseItem="0"/>
  </dataFields>
  <formats count="2">
    <format dxfId="18">
      <pivotArea outline="0" collapsedLevelsAreSubtotals="1" fieldPosition="0"/>
    </format>
    <format dxfId="17">
      <pivotArea dataOnly="0" labelOnly="1" outline="0" axis="axisValues"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7"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
  <location ref="A33:B39" firstHeaderRow="1" firstDataRow="1" firstDataCol="1"/>
  <pivotFields count="4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axis="axisRow" dataField="1" showAll="0">
      <items count="7">
        <item x="5"/>
        <item x="1"/>
        <item x="3"/>
        <item x="4"/>
        <item x="2"/>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6">
    <i>
      <x/>
    </i>
    <i>
      <x v="1"/>
    </i>
    <i>
      <x v="2"/>
    </i>
    <i>
      <x v="3"/>
    </i>
    <i>
      <x v="4"/>
    </i>
    <i t="grand">
      <x/>
    </i>
  </rowItems>
  <colItems count="1">
    <i/>
  </colItems>
  <dataFields count="1">
    <dataField name="Count of 1.4   How do you rate the current Church Hall Facilities for meeting the needs of Widecombe as a Village Hall?" fld="19" subtotal="count" baseField="0" baseItem="0"/>
  </dataFields>
  <formats count="2">
    <format dxfId="20">
      <pivotArea outline="0" collapsedLevelsAreSubtotals="1" fieldPosition="0"/>
    </format>
    <format dxfId="19">
      <pivotArea dataOnly="0" labelOnly="1" outline="0" axis="axisValues"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5"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
  <location ref="A16:B24" firstHeaderRow="1" firstDataRow="1" firstDataCol="1"/>
  <pivotFields count="44">
    <pivotField showAll="0"/>
    <pivotField showAll="0"/>
    <pivotField axis="axisRow" dataField="1" showAll="0">
      <items count="12">
        <item x="7"/>
        <item x="4"/>
        <item x="3"/>
        <item x="1"/>
        <item x="2"/>
        <item x="6"/>
        <item x="5"/>
        <item m="1" x="9"/>
        <item h="1" x="0"/>
        <item m="1" x="10"/>
        <item m="1"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8">
    <i>
      <x/>
    </i>
    <i>
      <x v="1"/>
    </i>
    <i>
      <x v="2"/>
    </i>
    <i>
      <x v="3"/>
    </i>
    <i>
      <x v="4"/>
    </i>
    <i>
      <x v="5"/>
    </i>
    <i>
      <x v="6"/>
    </i>
    <i t="grand">
      <x/>
    </i>
  </rowItems>
  <colItems count="1">
    <i/>
  </colItems>
  <dataFields count="1">
    <dataField name="Count of 1.1.a    If yes, please estimate the number of times somebody within your household has been into Church House over the last year?" fld="2" subtotal="count" baseField="0" baseItem="0"/>
  </dataFields>
  <formats count="2">
    <format dxfId="22">
      <pivotArea outline="0" collapsedLevelsAreSubtotals="1" fieldPosition="0"/>
    </format>
    <format dxfId="21">
      <pivotArea dataOnly="0" labelOnly="1" outline="0" axis="axisValues"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3" fieldListSortAscending="1">
  <location ref="A3:I4" firstHeaderRow="0" firstDataRow="1" firstDataCol="0"/>
  <pivotFields count="4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2"/>
  </colFields>
  <colItems count="9">
    <i>
      <x/>
    </i>
    <i i="1">
      <x v="1"/>
    </i>
    <i i="2">
      <x v="2"/>
    </i>
    <i i="3">
      <x v="3"/>
    </i>
    <i i="4">
      <x v="4"/>
    </i>
    <i i="5">
      <x v="5"/>
    </i>
    <i i="6">
      <x v="6"/>
    </i>
    <i i="7">
      <x v="7"/>
    </i>
    <i i="8">
      <x v="8"/>
    </i>
  </colItems>
  <dataFields count="9">
    <dataField name="Average of Catering facilities" fld="28" subtotal="average" baseField="0" baseItem="0"/>
    <dataField name="Average of Venue for large group functions" fld="30" subtotal="average" baseField="0" baseItem="0"/>
    <dataField name="Average of Acoustics and staging" fld="24" subtotal="average" baseField="0" baseItem="0"/>
    <dataField name="Average of Meeting rooms" fld="25" subtotal="average" baseField="0" baseItem="0"/>
    <dataField name="Average of Indoor sports potential" fld="29" subtotal="average" baseField="0" baseItem="0"/>
    <dataField name="Average of Social" fld="23" subtotal="average" baseField="0" baseItem="0"/>
    <dataField name="Average of Additional Storage" fld="22" subtotal="average" baseField="0" baseItem="0"/>
    <dataField name="Average of Environmental and renewables" fld="26" subtotal="average" baseField="0" baseItem="0"/>
    <dataField name="Average of Large outdoor space" fld="27" subtotal="average" baseField="0" baseItem="0"/>
  </dataFields>
  <formats count="6">
    <format dxfId="14">
      <pivotArea outline="0" collapsedLevelsAreSubtotals="1" fieldPosition="0"/>
    </format>
    <format dxfId="13">
      <pivotArea outline="0" collapsedLevelsAreSubtotals="1" fieldPosition="0"/>
    </format>
    <format dxfId="12">
      <pivotArea dataOnly="0" labelOnly="1" outline="0" fieldPosition="0">
        <references count="1">
          <reference field="4294967294" count="9">
            <x v="0"/>
            <x v="1"/>
            <x v="2"/>
            <x v="3"/>
            <x v="4"/>
            <x v="5"/>
            <x v="6"/>
            <x v="7"/>
            <x v="8"/>
          </reference>
        </references>
      </pivotArea>
    </format>
    <format dxfId="11">
      <pivotArea type="all" dataOnly="0" outline="0" fieldPosition="0"/>
    </format>
    <format dxfId="10">
      <pivotArea outline="0" collapsedLevelsAreSubtotals="1" fieldPosition="0"/>
    </format>
    <format dxfId="9">
      <pivotArea dataOnly="0" labelOnly="1" outline="0" fieldPosition="0">
        <references count="1">
          <reference field="4294967294" count="9">
            <x v="0"/>
            <x v="1"/>
            <x v="2"/>
            <x v="3"/>
            <x v="4"/>
            <x v="5"/>
            <x v="6"/>
            <x v="7"/>
            <x v="8"/>
          </reference>
        </references>
      </pivotArea>
    </format>
  </formats>
  <chartFormats count="11">
    <chartFormat chart="1" format="20" series="1">
      <pivotArea type="data" outline="0" fieldPosition="0">
        <references count="1">
          <reference field="4294967294" count="1" selected="0">
            <x v="6"/>
          </reference>
        </references>
      </pivotArea>
    </chartFormat>
    <chartFormat chart="1" format="21" series="1">
      <pivotArea type="data" outline="0" fieldPosition="0">
        <references count="1">
          <reference field="4294967294" count="1" selected="0">
            <x v="5"/>
          </reference>
        </references>
      </pivotArea>
    </chartFormat>
    <chartFormat chart="1" format="22" series="1">
      <pivotArea type="data" outline="0" fieldPosition="0">
        <references count="1">
          <reference field="4294967294" count="1" selected="0">
            <x v="2"/>
          </reference>
        </references>
      </pivotArea>
    </chartFormat>
    <chartFormat chart="1" format="23" series="1">
      <pivotArea type="data" outline="0" fieldPosition="0">
        <references count="1">
          <reference field="4294967294" count="1" selected="0">
            <x v="3"/>
          </reference>
        </references>
      </pivotArea>
    </chartFormat>
    <chartFormat chart="1" format="24" series="1">
      <pivotArea type="data" outline="0" fieldPosition="0">
        <references count="1">
          <reference field="4294967294" count="1" selected="0">
            <x v="7"/>
          </reference>
        </references>
      </pivotArea>
    </chartFormat>
    <chartFormat chart="1" format="25" series="1">
      <pivotArea type="data" outline="0" fieldPosition="0">
        <references count="1">
          <reference field="4294967294" count="1" selected="0">
            <x v="8"/>
          </reference>
        </references>
      </pivotArea>
    </chartFormat>
    <chartFormat chart="1" format="26" series="1">
      <pivotArea type="data" outline="0" fieldPosition="0">
        <references count="1">
          <reference field="4294967294" count="1" selected="0">
            <x v="0"/>
          </reference>
        </references>
      </pivotArea>
    </chartFormat>
    <chartFormat chart="1" format="27" series="1">
      <pivotArea type="data" outline="0" fieldPosition="0">
        <references count="1">
          <reference field="4294967294" count="1" selected="0">
            <x v="4"/>
          </reference>
        </references>
      </pivotArea>
    </chartFormat>
    <chartFormat chart="1" format="28" series="1">
      <pivotArea type="data" outline="0" fieldPosition="0">
        <references count="1">
          <reference field="4294967294" count="1" selected="0">
            <x v="1"/>
          </reference>
        </references>
      </pivotArea>
    </chartFormat>
    <chartFormat chart="1" format="29">
      <pivotArea type="data" outline="0" fieldPosition="0">
        <references count="1">
          <reference field="4294967294" count="1" selected="0">
            <x v="1"/>
          </reference>
        </references>
      </pivotArea>
    </chartFormat>
    <chartFormat chart="1" format="30">
      <pivotArea type="data" outline="0" fieldPosition="0">
        <references count="1">
          <reference field="4294967294"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3">
  <location ref="A3:C20" firstHeaderRow="1" firstDataRow="1" firstDataCol="0"/>
  <pivotFields count="4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formats count="3">
    <format dxfId="8">
      <pivotArea outline="0" collapsedLevelsAreSubtotals="1" fieldPosition="0"/>
    </format>
    <format dxfId="7">
      <pivotArea outline="0" collapsedLevelsAreSubtotals="1" fieldPosition="0"/>
    </format>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5">
  <location ref="A3:C4" firstHeaderRow="0" firstDataRow="1" firstDataCol="0"/>
  <pivotFields count="4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s>
  <rowItems count="1">
    <i/>
  </rowItems>
  <colFields count="1">
    <field x="-2"/>
  </colFields>
  <colItems count="3">
    <i>
      <x/>
    </i>
    <i i="1">
      <x v="1"/>
    </i>
    <i i="2">
      <x v="2"/>
    </i>
  </colItems>
  <dataFields count="3">
    <dataField name="Average of Hayes Field" fld="35" subtotal="average" baseField="0" baseItem="2"/>
    <dataField name="Average of Fair Field" fld="37" subtotal="average" baseField="0" baseItem="2"/>
    <dataField name="Average of Parish Field" fld="36" subtotal="average" baseField="0" baseItem="2"/>
  </dataFields>
  <formats count="6">
    <format dxfId="5">
      <pivotArea type="all" dataOnly="0" outline="0" fieldPosition="0"/>
    </format>
    <format dxfId="4">
      <pivotArea outline="0" collapsedLevelsAreSubtotals="1" fieldPosition="0"/>
    </format>
    <format dxfId="3">
      <pivotArea type="all" dataOnly="0" outline="0" fieldPosition="0"/>
    </format>
    <format dxfId="2">
      <pivotArea outline="0" collapsedLevelsAreSubtotals="1" fieldPosition="0"/>
    </format>
    <format dxfId="1">
      <pivotArea type="all" dataOnly="0" outline="0" fieldPosition="0"/>
    </format>
    <format dxfId="0">
      <pivotArea outline="0" collapsedLevelsAreSubtotals="1" fieldPosition="0"/>
    </format>
  </formats>
  <chartFormats count="3">
    <chartFormat chart="3" format="12" series="1">
      <pivotArea type="data" outline="0" fieldPosition="0">
        <references count="1">
          <reference field="4294967294" count="1" selected="0">
            <x v="0"/>
          </reference>
        </references>
      </pivotArea>
    </chartFormat>
    <chartFormat chart="3" format="13" series="1">
      <pivotArea type="data" outline="0" fieldPosition="0">
        <references count="1">
          <reference field="4294967294" count="1" selected="0">
            <x v="2"/>
          </reference>
        </references>
      </pivotArea>
    </chartFormat>
    <chartFormat chart="3" format="1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6">
  <location ref="A3:D4" firstHeaderRow="0" firstDataRow="1" firstDataCol="0"/>
  <pivotFields count="4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pivotFields>
  <rowItems count="1">
    <i/>
  </rowItems>
  <colFields count="1">
    <field x="-2"/>
  </colFields>
  <colItems count="4">
    <i>
      <x/>
    </i>
    <i i="1">
      <x v="1"/>
    </i>
    <i i="2">
      <x v="2"/>
    </i>
    <i i="3">
      <x v="3"/>
    </i>
  </colItems>
  <dataFields count="4">
    <dataField name="Sum of Under 16" fld="39" baseField="0" baseItem="1"/>
    <dataField name="Sum of 17 to 34" fld="40" baseField="0" baseItem="1"/>
    <dataField name="Sum of 35 to 65" fld="41" baseField="0" baseItem="1"/>
    <dataField name="Sum of 66 and over" fld="42" baseField="0" baseItem="1"/>
  </dataFields>
  <chartFormats count="4">
    <chartFormat chart="4" format="15" series="1">
      <pivotArea type="data" outline="0" fieldPosition="0">
        <references count="1">
          <reference field="4294967294" count="1" selected="0">
            <x v="0"/>
          </reference>
        </references>
      </pivotArea>
    </chartFormat>
    <chartFormat chart="4" format="16" series="1">
      <pivotArea type="data" outline="0" fieldPosition="0">
        <references count="1">
          <reference field="4294967294" count="1" selected="0">
            <x v="1"/>
          </reference>
        </references>
      </pivotArea>
    </chartFormat>
    <chartFormat chart="4" format="17" series="1">
      <pivotArea type="data" outline="0" fieldPosition="0">
        <references count="1">
          <reference field="4294967294" count="1" selected="0">
            <x v="2"/>
          </reference>
        </references>
      </pivotArea>
    </chartFormat>
    <chartFormat chart="4" format="18"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6">
  <location ref="A3:C20" firstHeaderRow="1" firstDataRow="1" firstDataCol="0"/>
  <pivotFields count="4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1" displayName="Table1" ref="A1:AR85" totalsRowShown="0" headerRowDxfId="71" dataDxfId="69" headerRowBorderDxfId="70" tableBorderDxfId="68" totalsRowBorderDxfId="67">
  <autoFilter ref="A1:AR85"/>
  <tableColumns count="44">
    <tableColumn id="1" name="#" dataDxfId="66"/>
    <tableColumn id="2" name="1.1  Have you, or anybody in your household attended any functions, clubs, social or other activities within Church House over the past year?" dataDxfId="65"/>
    <tableColumn id="3" name="1.1.a    If yes, please estimate the number of times somebody within your household has been into Church House over the last year?" dataDxfId="64"/>
    <tableColumn id="4" name="1.1.b    Please estimate the date of your last visit?" dataDxfId="63"/>
    <tableColumn id="5" name="1.1.c    Please tick all boxes that apply for reason’s that you or a member of your family have visited the Hall If yes, what type of event?_x000a_" dataDxfId="62"/>
    <tableColumn id="26" name="Local Club/ Society" dataDxfId="61"/>
    <tableColumn id="21" name="Market / Sale" dataDxfId="60"/>
    <tableColumn id="20" name="Social Event" dataDxfId="59"/>
    <tableColumn id="25" name="Private Party" dataDxfId="58"/>
    <tableColumn id="24" name="Pre-School" dataDxfId="57"/>
    <tableColumn id="23" name="Other" dataDxfId="56"/>
    <tableColumn id="22" name="Specify Other" dataDxfId="55"/>
    <tableColumn id="11" name="1.2    Have you, or any member of your household ever hired Church House for a private or public event?" dataDxfId="54"/>
    <tableColumn id="12" name="1.2.a    Please indicate the type of event?" dataDxfId="53"/>
    <tableColumn id="13" name="1.2.b    If yes, please estimate the number of people who attended?" dataDxfId="52"/>
    <tableColumn id="14" name="1.2.c    Please estimate the date of your last Church House Hire?" dataDxfId="51"/>
    <tableColumn id="15" name="1.3   Have you, or any member of your household, attended any other Village Hall for any purpose over the last year?" dataDxfId="50"/>
    <tableColumn id="16" name="1.3.a    If yes, please indicate how frequency?" dataDxfId="49"/>
    <tableColumn id="17" name="         1.3.b    Please indicate the purpose of your attendance?" dataDxfId="48"/>
    <tableColumn id="18" name="1.4   How do you rate the current Church Hall Facilities for meeting the needs of Widecombe as a Village Hall?" dataDxfId="47"/>
    <tableColumn id="40" name="1.5   Does your household agree that the people of Widecombe Parish would benefit from having additional village resources and that you support the idea of a new Village Hall?" dataDxfId="46"/>
    <tableColumn id="39" name="2. What features are important" dataDxfId="45"/>
    <tableColumn id="38" name="Additional Storage" dataDxfId="44"/>
    <tableColumn id="37" name="Social" dataDxfId="43"/>
    <tableColumn id="36" name="Acoustics and staging" dataDxfId="42"/>
    <tableColumn id="35" name="Meeting rooms" dataDxfId="41"/>
    <tableColumn id="34" name="Environmental and renewables" dataDxfId="40"/>
    <tableColumn id="33" name="Large outdoor space" dataDxfId="39"/>
    <tableColumn id="32" name="Catering facilities" dataDxfId="38"/>
    <tableColumn id="31" name="Indoor sports potential" dataDxfId="37"/>
    <tableColumn id="30" name="Venue for large group functions" dataDxfId="36"/>
    <tableColumn id="29" name="Other2" dataDxfId="35"/>
    <tableColumn id="28" name="Specify" dataDxfId="34"/>
    <tableColumn id="27" name="3. What activities would you want to take place in a new village hall?" dataDxfId="33"/>
    <tableColumn id="19" name="4. Preferred Location" dataDxfId="32"/>
    <tableColumn id="46" name="Hayes Field" dataDxfId="31"/>
    <tableColumn id="45" name="Parish Field" dataDxfId="30"/>
    <tableColumn id="44" name="Fair Field" dataDxfId="29"/>
    <tableColumn id="43" name="5. Household age profile" dataDxfId="28"/>
    <tableColumn id="42" name="Under 16" dataDxfId="27"/>
    <tableColumn id="49" name="17 to 34" dataDxfId="26"/>
    <tableColumn id="48" name="35 to 65" dataDxfId="25"/>
    <tableColumn id="47" name="66 and over" dataDxfId="24"/>
    <tableColumn id="41" name="6. General Comments" dataDxfId="23"/>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1.xml"/><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9.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8"/>
  <sheetViews>
    <sheetView workbookViewId="0">
      <selection activeCell="E9" sqref="E9"/>
    </sheetView>
  </sheetViews>
  <sheetFormatPr defaultRowHeight="15" x14ac:dyDescent="0.25"/>
  <cols>
    <col min="1" max="1" width="19" bestFit="1" customWidth="1"/>
  </cols>
  <sheetData>
    <row r="3" spans="1:3" x14ac:dyDescent="0.25">
      <c r="A3" t="s">
        <v>199</v>
      </c>
    </row>
    <row r="4" spans="1:3" x14ac:dyDescent="0.25">
      <c r="A4" t="s">
        <v>200</v>
      </c>
    </row>
    <row r="5" spans="1:3" x14ac:dyDescent="0.25">
      <c r="A5" t="s">
        <v>201</v>
      </c>
      <c r="B5">
        <v>170</v>
      </c>
    </row>
    <row r="6" spans="1:3" x14ac:dyDescent="0.25">
      <c r="A6" t="s">
        <v>202</v>
      </c>
      <c r="B6">
        <v>78</v>
      </c>
    </row>
    <row r="7" spans="1:3" ht="15.75" thickBot="1" x14ac:dyDescent="0.3">
      <c r="A7" t="s">
        <v>203</v>
      </c>
      <c r="B7" s="42">
        <f>(B6/B5)*100</f>
        <v>45.882352941176471</v>
      </c>
      <c r="C7" t="s">
        <v>204</v>
      </c>
    </row>
    <row r="8" spans="1:3" ht="15.75" thickTop="1" x14ac:dyDescent="0.25"/>
  </sheetData>
  <pageMargins left="0.25" right="0.25" top="0.75" bottom="0.75" header="0.3" footer="0.3"/>
  <pageSetup orientation="landscape" verticalDpi="0" r:id="rId1"/>
  <headerFooter>
    <oddHeader xml:space="preserve">&amp;LWidecome in the moor Village Hall Survey responses&amp;C&amp;A&amp;RLaunch Date:
Close Date:
</oddHeader>
    <oddFooter>&amp;L&amp;F&amp;CPage &amp;P of &amp;N&amp;RDate Printed: &amp;D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85"/>
  <sheetViews>
    <sheetView topLeftCell="AD1" zoomScale="90" zoomScaleNormal="90" workbookViewId="0">
      <selection activeCell="AL7" sqref="AL7"/>
    </sheetView>
  </sheetViews>
  <sheetFormatPr defaultColWidth="24.28515625" defaultRowHeight="12" customHeight="1" x14ac:dyDescent="0.25"/>
  <cols>
    <col min="1" max="1" width="9.85546875" style="8" customWidth="1"/>
    <col min="2" max="2" width="15.42578125" style="8" customWidth="1"/>
    <col min="3" max="3" width="18.42578125" style="13" customWidth="1"/>
    <col min="4" max="4" width="18.42578125" style="8" customWidth="1"/>
    <col min="5" max="5" width="14.28515625" style="18" customWidth="1"/>
    <col min="6" max="11" width="9.5703125" style="8" customWidth="1"/>
    <col min="12" max="12" width="9.5703125" style="13" customWidth="1"/>
    <col min="13" max="13" width="18.42578125" style="8" customWidth="1"/>
    <col min="14" max="14" width="10.28515625" style="13" customWidth="1"/>
    <col min="15" max="15" width="10.42578125" style="13" customWidth="1"/>
    <col min="16" max="16" width="12.42578125" style="13" customWidth="1"/>
    <col min="17" max="17" width="10.42578125" style="8" customWidth="1"/>
    <col min="18" max="18" width="9.140625" style="43" customWidth="1"/>
    <col min="19" max="19" width="10" style="43" customWidth="1"/>
    <col min="20" max="21" width="14.85546875" style="13" customWidth="1"/>
    <col min="22" max="22" width="14.28515625" style="18" customWidth="1"/>
    <col min="23" max="32" width="14.85546875" style="8" customWidth="1"/>
    <col min="33" max="34" width="14.85546875" style="13" customWidth="1"/>
    <col min="35" max="35" width="14.28515625" style="18" customWidth="1"/>
    <col min="36" max="43" width="14.85546875" style="8" customWidth="1"/>
    <col min="44" max="44" width="39.5703125" style="43" customWidth="1"/>
    <col min="45" max="67" width="18.42578125" style="13" customWidth="1"/>
    <col min="68" max="16384" width="24.28515625" style="13"/>
  </cols>
  <sheetData>
    <row r="1" spans="1:67" s="12" customFormat="1" ht="113.25" customHeight="1" x14ac:dyDescent="0.25">
      <c r="A1" s="8" t="s">
        <v>21</v>
      </c>
      <c r="B1" s="9" t="s">
        <v>22</v>
      </c>
      <c r="C1" s="9" t="s">
        <v>19</v>
      </c>
      <c r="D1" s="10" t="s">
        <v>23</v>
      </c>
      <c r="E1" s="16" t="s">
        <v>36</v>
      </c>
      <c r="F1" s="9" t="s">
        <v>37</v>
      </c>
      <c r="G1" s="9" t="s">
        <v>6</v>
      </c>
      <c r="H1" s="9" t="s">
        <v>7</v>
      </c>
      <c r="I1" s="9" t="s">
        <v>8</v>
      </c>
      <c r="J1" s="9" t="s">
        <v>33</v>
      </c>
      <c r="K1" s="9" t="s">
        <v>34</v>
      </c>
      <c r="L1" s="9" t="s">
        <v>35</v>
      </c>
      <c r="M1" s="10" t="s">
        <v>24</v>
      </c>
      <c r="N1" s="9" t="s">
        <v>25</v>
      </c>
      <c r="O1" s="9" t="s">
        <v>26</v>
      </c>
      <c r="P1" s="9" t="s">
        <v>27</v>
      </c>
      <c r="Q1" s="10" t="s">
        <v>380</v>
      </c>
      <c r="R1" s="9" t="s">
        <v>381</v>
      </c>
      <c r="S1" s="9" t="s">
        <v>379</v>
      </c>
      <c r="T1" s="11" t="s">
        <v>28</v>
      </c>
      <c r="U1" s="11" t="s">
        <v>29</v>
      </c>
      <c r="V1" s="16" t="s">
        <v>44</v>
      </c>
      <c r="W1" s="10" t="s">
        <v>45</v>
      </c>
      <c r="X1" s="10" t="s">
        <v>46</v>
      </c>
      <c r="Y1" s="10" t="s">
        <v>47</v>
      </c>
      <c r="Z1" s="10" t="s">
        <v>48</v>
      </c>
      <c r="AA1" s="10" t="s">
        <v>49</v>
      </c>
      <c r="AB1" s="10" t="s">
        <v>50</v>
      </c>
      <c r="AC1" s="10" t="s">
        <v>51</v>
      </c>
      <c r="AD1" s="10" t="s">
        <v>52</v>
      </c>
      <c r="AE1" s="10" t="s">
        <v>53</v>
      </c>
      <c r="AF1" s="10" t="s">
        <v>81</v>
      </c>
      <c r="AG1" s="11" t="s">
        <v>54</v>
      </c>
      <c r="AH1" s="11" t="s">
        <v>55</v>
      </c>
      <c r="AI1" s="16" t="s">
        <v>57</v>
      </c>
      <c r="AJ1" s="10" t="s">
        <v>58</v>
      </c>
      <c r="AK1" s="10" t="s">
        <v>59</v>
      </c>
      <c r="AL1" s="10" t="s">
        <v>60</v>
      </c>
      <c r="AM1" s="10" t="s">
        <v>61</v>
      </c>
      <c r="AN1" s="10" t="s">
        <v>62</v>
      </c>
      <c r="AO1" s="10" t="s">
        <v>65</v>
      </c>
      <c r="AP1" s="10" t="s">
        <v>63</v>
      </c>
      <c r="AQ1" s="10" t="s">
        <v>64</v>
      </c>
      <c r="AR1" s="9" t="s">
        <v>66</v>
      </c>
    </row>
    <row r="2" spans="1:67" s="45" customFormat="1" ht="20.25" customHeight="1" x14ac:dyDescent="0.25">
      <c r="A2" s="64" t="s">
        <v>319</v>
      </c>
      <c r="B2" s="47" t="s">
        <v>31</v>
      </c>
      <c r="C2" s="48"/>
      <c r="D2" s="47"/>
      <c r="E2" s="49"/>
      <c r="F2" s="47" t="s">
        <v>31</v>
      </c>
      <c r="G2" s="47" t="s">
        <v>31</v>
      </c>
      <c r="H2" s="47" t="s">
        <v>31</v>
      </c>
      <c r="I2" s="47" t="s">
        <v>31</v>
      </c>
      <c r="J2" s="47" t="s">
        <v>31</v>
      </c>
      <c r="K2" s="47" t="s">
        <v>31</v>
      </c>
      <c r="L2" s="47"/>
      <c r="M2" s="47" t="s">
        <v>31</v>
      </c>
      <c r="N2" s="48"/>
      <c r="O2" s="48"/>
      <c r="P2" s="48"/>
      <c r="Q2" s="47" t="s">
        <v>31</v>
      </c>
      <c r="R2" s="48"/>
      <c r="S2" s="48"/>
      <c r="T2" s="50"/>
      <c r="U2" s="51"/>
      <c r="V2" s="52"/>
      <c r="W2" s="53" t="s">
        <v>320</v>
      </c>
      <c r="X2" s="53" t="s">
        <v>320</v>
      </c>
      <c r="Y2" s="53" t="s">
        <v>320</v>
      </c>
      <c r="Z2" s="53" t="s">
        <v>320</v>
      </c>
      <c r="AA2" s="53" t="s">
        <v>320</v>
      </c>
      <c r="AB2" s="53" t="s">
        <v>320</v>
      </c>
      <c r="AC2" s="53" t="s">
        <v>320</v>
      </c>
      <c r="AD2" s="53" t="s">
        <v>320</v>
      </c>
      <c r="AE2" s="53" t="s">
        <v>320</v>
      </c>
      <c r="AF2" s="53"/>
      <c r="AG2" s="51"/>
      <c r="AH2" s="51"/>
      <c r="AI2" s="52"/>
      <c r="AJ2" s="53" t="s">
        <v>322</v>
      </c>
      <c r="AK2" s="53" t="s">
        <v>322</v>
      </c>
      <c r="AL2" s="53" t="s">
        <v>322</v>
      </c>
      <c r="AM2" s="53"/>
      <c r="AN2" s="53"/>
      <c r="AO2" s="53"/>
      <c r="AP2" s="53"/>
      <c r="AQ2" s="53"/>
      <c r="AR2" s="54"/>
    </row>
    <row r="3" spans="1:67" s="46" customFormat="1" ht="20.25" customHeight="1" x14ac:dyDescent="0.25">
      <c r="A3" s="64" t="s">
        <v>319</v>
      </c>
      <c r="B3" s="55">
        <f>COUNTIF(B8:B85,"yes")</f>
        <v>67</v>
      </c>
      <c r="C3" s="56"/>
      <c r="D3" s="55"/>
      <c r="E3" s="57"/>
      <c r="F3" s="55">
        <f t="shared" ref="F3:K3" si="0">COUNTIF(F8:F85,"yes")</f>
        <v>43</v>
      </c>
      <c r="G3" s="55">
        <f t="shared" si="0"/>
        <v>37</v>
      </c>
      <c r="H3" s="55">
        <f t="shared" si="0"/>
        <v>27</v>
      </c>
      <c r="I3" s="55">
        <f t="shared" si="0"/>
        <v>7</v>
      </c>
      <c r="J3" s="55">
        <f t="shared" si="0"/>
        <v>8</v>
      </c>
      <c r="K3" s="55">
        <f t="shared" si="0"/>
        <v>30</v>
      </c>
      <c r="L3" s="56"/>
      <c r="M3" s="55">
        <f>COUNTIF(M8:M85,"yes")</f>
        <v>21</v>
      </c>
      <c r="N3" s="56"/>
      <c r="O3" s="56"/>
      <c r="P3" s="56"/>
      <c r="Q3" s="55">
        <f>COUNTIF(Q8:Q85,"yes")</f>
        <v>58</v>
      </c>
      <c r="R3" s="56"/>
      <c r="S3" s="56"/>
      <c r="T3" s="58"/>
      <c r="U3" s="59"/>
      <c r="V3" s="60"/>
      <c r="W3" s="61">
        <f t="shared" ref="W3:AE3" si="1">SUM(W8:W85)</f>
        <v>337</v>
      </c>
      <c r="X3" s="61">
        <f t="shared" si="1"/>
        <v>342</v>
      </c>
      <c r="Y3" s="61">
        <f t="shared" si="1"/>
        <v>290</v>
      </c>
      <c r="Z3" s="61">
        <f t="shared" si="1"/>
        <v>289</v>
      </c>
      <c r="AA3" s="61">
        <f t="shared" si="1"/>
        <v>338</v>
      </c>
      <c r="AB3" s="61">
        <f t="shared" si="1"/>
        <v>358</v>
      </c>
      <c r="AC3" s="61">
        <f t="shared" si="1"/>
        <v>217</v>
      </c>
      <c r="AD3" s="61">
        <f t="shared" si="1"/>
        <v>330</v>
      </c>
      <c r="AE3" s="61">
        <f t="shared" si="1"/>
        <v>207</v>
      </c>
      <c r="AF3" s="61"/>
      <c r="AG3" s="59"/>
      <c r="AH3" s="59"/>
      <c r="AI3" s="60"/>
      <c r="AJ3" s="61">
        <f>COUNTIF(AJ8:AJ85,"1")</f>
        <v>28</v>
      </c>
      <c r="AK3" s="61">
        <f>COUNTIF(AK8:AK85,"1")</f>
        <v>9</v>
      </c>
      <c r="AL3" s="61">
        <f>COUNTIF(AL8:AL85,"1")</f>
        <v>28</v>
      </c>
      <c r="AM3" s="61"/>
      <c r="AN3" s="61"/>
      <c r="AO3" s="61"/>
      <c r="AP3" s="61"/>
      <c r="AQ3" s="61"/>
      <c r="AR3" s="62"/>
    </row>
    <row r="4" spans="1:67" s="45" customFormat="1" ht="20.25" customHeight="1" x14ac:dyDescent="0.25">
      <c r="A4" s="64" t="s">
        <v>319</v>
      </c>
      <c r="B4" s="47" t="s">
        <v>39</v>
      </c>
      <c r="C4" s="48"/>
      <c r="D4" s="47"/>
      <c r="E4" s="49"/>
      <c r="F4" s="47"/>
      <c r="G4" s="47"/>
      <c r="H4" s="47"/>
      <c r="I4" s="47"/>
      <c r="J4" s="47"/>
      <c r="K4" s="47"/>
      <c r="L4" s="48"/>
      <c r="M4" s="47" t="s">
        <v>39</v>
      </c>
      <c r="N4" s="48"/>
      <c r="O4" s="48"/>
      <c r="P4" s="48"/>
      <c r="Q4" s="47" t="s">
        <v>39</v>
      </c>
      <c r="R4" s="48"/>
      <c r="S4" s="48"/>
      <c r="T4" s="50"/>
      <c r="U4" s="51"/>
      <c r="V4" s="52"/>
      <c r="W4" s="53" t="s">
        <v>321</v>
      </c>
      <c r="X4" s="53" t="s">
        <v>321</v>
      </c>
      <c r="Y4" s="53" t="s">
        <v>321</v>
      </c>
      <c r="Z4" s="53" t="s">
        <v>321</v>
      </c>
      <c r="AA4" s="53" t="s">
        <v>321</v>
      </c>
      <c r="AB4" s="53" t="s">
        <v>321</v>
      </c>
      <c r="AC4" s="53" t="s">
        <v>321</v>
      </c>
      <c r="AD4" s="53" t="s">
        <v>321</v>
      </c>
      <c r="AE4" s="53" t="s">
        <v>321</v>
      </c>
      <c r="AF4" s="53"/>
      <c r="AG4" s="51"/>
      <c r="AH4" s="51"/>
      <c r="AI4" s="52"/>
      <c r="AJ4" s="53" t="s">
        <v>323</v>
      </c>
      <c r="AK4" s="53" t="s">
        <v>323</v>
      </c>
      <c r="AL4" s="53" t="s">
        <v>323</v>
      </c>
      <c r="AM4" s="53"/>
      <c r="AN4" s="53"/>
      <c r="AO4" s="53"/>
      <c r="AP4" s="53"/>
      <c r="AQ4" s="53"/>
      <c r="AR4" s="54"/>
    </row>
    <row r="5" spans="1:67" s="46" customFormat="1" ht="20.25" customHeight="1" x14ac:dyDescent="0.25">
      <c r="A5" s="64" t="s">
        <v>319</v>
      </c>
      <c r="B5" s="55">
        <f>COUNTIF(B8:B85,"no")</f>
        <v>10</v>
      </c>
      <c r="C5" s="56"/>
      <c r="D5" s="55"/>
      <c r="E5" s="57"/>
      <c r="F5" s="55"/>
      <c r="G5" s="55"/>
      <c r="H5" s="55"/>
      <c r="I5" s="55"/>
      <c r="J5" s="55"/>
      <c r="K5" s="55"/>
      <c r="L5" s="56"/>
      <c r="M5" s="55">
        <f>COUNTIF(M8:M85,"no")</f>
        <v>53</v>
      </c>
      <c r="N5" s="56"/>
      <c r="O5" s="56"/>
      <c r="P5" s="56"/>
      <c r="Q5" s="55">
        <f>COUNTIF(Q8:Q85,"no")</f>
        <v>12</v>
      </c>
      <c r="R5" s="56"/>
      <c r="S5" s="56"/>
      <c r="T5" s="58"/>
      <c r="U5" s="59"/>
      <c r="V5" s="60"/>
      <c r="W5" s="63">
        <f t="shared" ref="W5:AE5" si="2" xml:space="preserve"> AVERAGE(W8:W85)</f>
        <v>5.3492063492063489</v>
      </c>
      <c r="X5" s="63">
        <f t="shared" si="2"/>
        <v>5.1818181818181817</v>
      </c>
      <c r="Y5" s="63">
        <f t="shared" si="2"/>
        <v>4.2647058823529411</v>
      </c>
      <c r="Z5" s="63">
        <f t="shared" si="2"/>
        <v>4.3134328358208958</v>
      </c>
      <c r="AA5" s="63">
        <f t="shared" si="2"/>
        <v>5.6333333333333337</v>
      </c>
      <c r="AB5" s="63">
        <f t="shared" si="2"/>
        <v>6.1724137931034484</v>
      </c>
      <c r="AC5" s="63">
        <f t="shared" si="2"/>
        <v>3.1911764705882355</v>
      </c>
      <c r="AD5" s="63">
        <f t="shared" si="2"/>
        <v>4.9253731343283578</v>
      </c>
      <c r="AE5" s="63">
        <f t="shared" si="2"/>
        <v>3.338709677419355</v>
      </c>
      <c r="AF5" s="61"/>
      <c r="AG5" s="59"/>
      <c r="AH5" s="59"/>
      <c r="AI5" s="60"/>
      <c r="AJ5" s="61">
        <f>COUNTIF(AJ8:AJ85,"2")</f>
        <v>21</v>
      </c>
      <c r="AK5" s="61">
        <f>COUNTIF(AK8:AK85,"2")</f>
        <v>23</v>
      </c>
      <c r="AL5" s="61">
        <f>COUNTIF(AL8:AL85,"2")</f>
        <v>17</v>
      </c>
      <c r="AM5" s="61"/>
      <c r="AN5" s="61"/>
      <c r="AO5" s="61"/>
      <c r="AP5" s="61"/>
      <c r="AQ5" s="61"/>
      <c r="AR5" s="62"/>
    </row>
    <row r="6" spans="1:67" ht="17.25" customHeight="1" x14ac:dyDescent="0.25">
      <c r="A6" s="64" t="s">
        <v>319</v>
      </c>
      <c r="B6" s="47"/>
      <c r="C6" s="48"/>
      <c r="D6" s="47"/>
      <c r="E6" s="49"/>
      <c r="F6" s="47"/>
      <c r="G6" s="47"/>
      <c r="H6" s="47"/>
      <c r="I6" s="47"/>
      <c r="J6" s="47"/>
      <c r="K6" s="47"/>
      <c r="L6" s="48"/>
      <c r="M6" s="47"/>
      <c r="N6" s="48"/>
      <c r="O6" s="48"/>
      <c r="P6" s="48"/>
      <c r="Q6" s="47"/>
      <c r="R6" s="48"/>
      <c r="S6" s="48"/>
      <c r="T6" s="50"/>
      <c r="U6" s="51"/>
      <c r="V6" s="52"/>
      <c r="W6" s="53"/>
      <c r="X6" s="53"/>
      <c r="Y6" s="53"/>
      <c r="Z6" s="53"/>
      <c r="AA6" s="53"/>
      <c r="AB6" s="53"/>
      <c r="AC6" s="53"/>
      <c r="AD6" s="53"/>
      <c r="AE6" s="53"/>
      <c r="AF6" s="53"/>
      <c r="AG6" s="51"/>
      <c r="AH6" s="51"/>
      <c r="AI6" s="52"/>
      <c r="AJ6" s="53" t="s">
        <v>324</v>
      </c>
      <c r="AK6" s="53" t="s">
        <v>324</v>
      </c>
      <c r="AL6" s="53" t="s">
        <v>324</v>
      </c>
      <c r="AM6" s="53"/>
      <c r="AN6" s="53"/>
      <c r="AO6" s="53"/>
      <c r="AP6" s="53"/>
      <c r="AQ6" s="53"/>
      <c r="AR6" s="54"/>
      <c r="AT6" s="10"/>
    </row>
    <row r="7" spans="1:67" ht="26.25" customHeight="1" x14ac:dyDescent="0.25">
      <c r="A7" s="64" t="s">
        <v>319</v>
      </c>
      <c r="B7" s="47"/>
      <c r="C7" s="48"/>
      <c r="D7" s="47"/>
      <c r="E7" s="49"/>
      <c r="F7" s="47"/>
      <c r="G7" s="47"/>
      <c r="H7" s="47"/>
      <c r="I7" s="47"/>
      <c r="J7" s="47"/>
      <c r="K7" s="47"/>
      <c r="L7" s="48"/>
      <c r="M7" s="47"/>
      <c r="N7" s="48"/>
      <c r="O7" s="48"/>
      <c r="P7" s="48"/>
      <c r="Q7" s="47"/>
      <c r="R7" s="48"/>
      <c r="S7" s="48"/>
      <c r="T7" s="50"/>
      <c r="U7" s="51"/>
      <c r="V7" s="52"/>
      <c r="W7" s="53"/>
      <c r="X7" s="53"/>
      <c r="Y7" s="53"/>
      <c r="Z7" s="53"/>
      <c r="AA7" s="53"/>
      <c r="AB7" s="53"/>
      <c r="AC7" s="53"/>
      <c r="AD7" s="53"/>
      <c r="AE7" s="53"/>
      <c r="AF7" s="53"/>
      <c r="AG7" s="51"/>
      <c r="AH7" s="51"/>
      <c r="AI7" s="52"/>
      <c r="AJ7" s="61">
        <f>COUNTIF(AJ8:AJ85,"3")</f>
        <v>13</v>
      </c>
      <c r="AK7" s="61">
        <f t="shared" ref="AK7:AL7" si="3">COUNTIF(AK8:AK85,"3")</f>
        <v>29</v>
      </c>
      <c r="AL7" s="61">
        <f t="shared" si="3"/>
        <v>18</v>
      </c>
      <c r="AM7" s="53"/>
      <c r="AN7" s="53"/>
      <c r="AO7" s="53"/>
      <c r="AP7" s="53"/>
      <c r="AQ7" s="53"/>
      <c r="AR7" s="54"/>
      <c r="AT7" s="10"/>
    </row>
    <row r="8" spans="1:67" ht="12" customHeight="1" x14ac:dyDescent="0.25">
      <c r="A8" s="8">
        <v>1</v>
      </c>
      <c r="B8" s="10" t="s">
        <v>31</v>
      </c>
      <c r="C8" s="9" t="s">
        <v>32</v>
      </c>
      <c r="D8" s="21">
        <v>42882</v>
      </c>
      <c r="F8" s="8" t="s">
        <v>31</v>
      </c>
      <c r="G8" s="8" t="s">
        <v>31</v>
      </c>
      <c r="H8" s="8" t="s">
        <v>31</v>
      </c>
      <c r="K8" s="8" t="s">
        <v>31</v>
      </c>
      <c r="L8" s="13" t="s">
        <v>38</v>
      </c>
      <c r="M8" s="10" t="s">
        <v>39</v>
      </c>
      <c r="N8" s="9"/>
      <c r="O8" s="9"/>
      <c r="P8" s="10"/>
      <c r="Q8" s="10" t="s">
        <v>31</v>
      </c>
      <c r="R8" s="9">
        <v>2</v>
      </c>
      <c r="S8" s="9" t="s">
        <v>41</v>
      </c>
      <c r="T8" s="10" t="s">
        <v>42</v>
      </c>
      <c r="U8" s="10" t="s">
        <v>43</v>
      </c>
      <c r="W8" s="10">
        <v>3</v>
      </c>
      <c r="X8" s="10"/>
      <c r="Y8" s="10"/>
      <c r="Z8" s="10">
        <v>2</v>
      </c>
      <c r="AA8" s="10"/>
      <c r="AB8" s="10"/>
      <c r="AC8" s="10"/>
      <c r="AD8" s="10"/>
      <c r="AE8" s="10">
        <v>1</v>
      </c>
      <c r="AF8" s="10"/>
      <c r="AG8" s="10"/>
      <c r="AH8" s="10" t="s">
        <v>56</v>
      </c>
      <c r="AJ8" s="10">
        <v>2</v>
      </c>
      <c r="AK8" s="10">
        <v>3</v>
      </c>
      <c r="AL8" s="10">
        <v>1</v>
      </c>
      <c r="AM8" s="10"/>
      <c r="AN8" s="10"/>
      <c r="AO8" s="10"/>
      <c r="AP8" s="10"/>
      <c r="AQ8" s="10"/>
      <c r="AR8" s="9" t="s">
        <v>67</v>
      </c>
      <c r="AT8" s="10"/>
    </row>
    <row r="9" spans="1:67" ht="12" customHeight="1" x14ac:dyDescent="0.25">
      <c r="A9" s="8">
        <v>2</v>
      </c>
      <c r="B9" s="10" t="s">
        <v>31</v>
      </c>
      <c r="C9" s="9" t="s">
        <v>3</v>
      </c>
      <c r="D9" s="21">
        <v>42864</v>
      </c>
      <c r="F9" s="8" t="s">
        <v>31</v>
      </c>
      <c r="M9" s="10" t="s">
        <v>39</v>
      </c>
      <c r="N9" s="9"/>
      <c r="O9" s="9"/>
      <c r="P9" s="10"/>
      <c r="Q9" s="10" t="s">
        <v>31</v>
      </c>
      <c r="R9" s="9" t="s">
        <v>69</v>
      </c>
      <c r="S9" s="9" t="s">
        <v>68</v>
      </c>
      <c r="T9" s="10" t="s">
        <v>42</v>
      </c>
      <c r="U9" s="10" t="s">
        <v>70</v>
      </c>
      <c r="W9" s="10">
        <v>10</v>
      </c>
      <c r="X9" s="10">
        <v>9</v>
      </c>
      <c r="Y9" s="10">
        <v>2</v>
      </c>
      <c r="Z9" s="10">
        <v>1</v>
      </c>
      <c r="AA9" s="10">
        <v>3</v>
      </c>
      <c r="AB9" s="10">
        <v>8</v>
      </c>
      <c r="AC9" s="10">
        <v>7</v>
      </c>
      <c r="AD9" s="10">
        <v>4</v>
      </c>
      <c r="AE9" s="10">
        <v>5</v>
      </c>
      <c r="AF9" s="10"/>
      <c r="AG9" s="10"/>
      <c r="AH9" s="10" t="s">
        <v>71</v>
      </c>
      <c r="AJ9" s="10">
        <v>2</v>
      </c>
      <c r="AK9" s="10">
        <v>1</v>
      </c>
      <c r="AL9" s="10">
        <v>3</v>
      </c>
      <c r="AM9" s="10"/>
      <c r="AN9" s="10"/>
      <c r="AO9" s="10">
        <v>1</v>
      </c>
      <c r="AP9" s="10">
        <v>2</v>
      </c>
      <c r="AQ9" s="10"/>
      <c r="AR9" s="9" t="s">
        <v>72</v>
      </c>
      <c r="AS9" s="10"/>
      <c r="AU9" s="10"/>
    </row>
    <row r="10" spans="1:67" ht="12" customHeight="1" x14ac:dyDescent="0.25">
      <c r="A10" s="8">
        <v>3</v>
      </c>
      <c r="B10" s="10" t="s">
        <v>31</v>
      </c>
      <c r="C10" s="9" t="s">
        <v>73</v>
      </c>
      <c r="D10" s="21">
        <v>42879</v>
      </c>
      <c r="F10" s="8" t="s">
        <v>31</v>
      </c>
      <c r="H10" s="8" t="s">
        <v>31</v>
      </c>
      <c r="K10" s="8" t="s">
        <v>31</v>
      </c>
      <c r="L10" s="13" t="s">
        <v>74</v>
      </c>
      <c r="M10" s="10" t="s">
        <v>39</v>
      </c>
      <c r="N10" s="9"/>
      <c r="O10" s="9"/>
      <c r="P10" s="10"/>
      <c r="Q10" s="10" t="s">
        <v>31</v>
      </c>
      <c r="R10" s="9" t="s">
        <v>40</v>
      </c>
      <c r="S10" s="9" t="s">
        <v>75</v>
      </c>
      <c r="T10" s="10" t="s">
        <v>76</v>
      </c>
      <c r="U10" s="10" t="s">
        <v>77</v>
      </c>
      <c r="W10" s="10">
        <v>4</v>
      </c>
      <c r="X10" s="10"/>
      <c r="Y10" s="10">
        <v>5</v>
      </c>
      <c r="Z10" s="10">
        <v>8</v>
      </c>
      <c r="AA10" s="10"/>
      <c r="AB10" s="10"/>
      <c r="AC10" s="10">
        <v>6</v>
      </c>
      <c r="AD10" s="10">
        <v>7</v>
      </c>
      <c r="AE10" s="10"/>
      <c r="AF10" s="10">
        <v>1</v>
      </c>
      <c r="AG10" s="10" t="s">
        <v>78</v>
      </c>
      <c r="AH10" s="10" t="s">
        <v>79</v>
      </c>
      <c r="AJ10" s="10">
        <v>2</v>
      </c>
      <c r="AK10" s="10">
        <v>1</v>
      </c>
      <c r="AL10" s="10" t="s">
        <v>80</v>
      </c>
      <c r="AM10" s="10"/>
      <c r="AN10" s="10"/>
      <c r="AO10" s="10"/>
      <c r="AP10" s="10"/>
      <c r="AQ10" s="10">
        <v>2</v>
      </c>
      <c r="AR10" s="9"/>
      <c r="AS10" s="10"/>
      <c r="AT10" s="10"/>
      <c r="AU10" s="10"/>
      <c r="AV10" s="10"/>
      <c r="AW10" s="10"/>
      <c r="AX10" s="10"/>
      <c r="AY10" s="10"/>
      <c r="AZ10" s="10"/>
      <c r="BA10" s="10"/>
      <c r="BB10" s="10"/>
      <c r="BC10" s="10"/>
      <c r="BD10" s="10"/>
      <c r="BE10" s="10"/>
      <c r="BF10" s="10"/>
      <c r="BG10" s="10"/>
      <c r="BH10" s="10"/>
      <c r="BI10" s="10"/>
      <c r="BJ10" s="10"/>
      <c r="BK10" s="10"/>
      <c r="BL10" s="10"/>
      <c r="BM10" s="10"/>
      <c r="BN10" s="10"/>
      <c r="BO10" s="10"/>
    </row>
    <row r="11" spans="1:67" ht="12" customHeight="1" x14ac:dyDescent="0.25">
      <c r="A11" s="8">
        <v>4</v>
      </c>
      <c r="B11" s="10" t="s">
        <v>39</v>
      </c>
      <c r="C11" s="9"/>
      <c r="D11" s="10"/>
      <c r="M11" s="10" t="s">
        <v>30</v>
      </c>
      <c r="N11" s="9" t="s">
        <v>82</v>
      </c>
      <c r="O11" s="9" t="s">
        <v>83</v>
      </c>
      <c r="P11" s="15">
        <v>38565</v>
      </c>
      <c r="Q11" s="10" t="s">
        <v>39</v>
      </c>
      <c r="R11" s="9"/>
      <c r="T11" s="10" t="s">
        <v>42</v>
      </c>
      <c r="U11" s="10" t="s">
        <v>77</v>
      </c>
      <c r="W11" s="10">
        <v>8</v>
      </c>
      <c r="X11" s="10">
        <v>8</v>
      </c>
      <c r="Y11" s="10">
        <v>7</v>
      </c>
      <c r="Z11" s="10">
        <v>7</v>
      </c>
      <c r="AA11" s="10">
        <v>7</v>
      </c>
      <c r="AB11" s="10">
        <v>7</v>
      </c>
      <c r="AC11" s="10">
        <v>8</v>
      </c>
      <c r="AD11" s="10">
        <v>7</v>
      </c>
      <c r="AE11" s="10">
        <v>8</v>
      </c>
      <c r="AF11" s="10"/>
      <c r="AG11" s="10"/>
      <c r="AH11" s="10"/>
      <c r="AJ11" s="10">
        <v>1</v>
      </c>
      <c r="AK11" s="10">
        <v>3</v>
      </c>
      <c r="AL11" s="10">
        <v>2</v>
      </c>
      <c r="AM11" s="10"/>
      <c r="AN11" s="10"/>
      <c r="AO11" s="10"/>
      <c r="AP11" s="10"/>
      <c r="AQ11" s="10"/>
      <c r="AR11" s="9"/>
    </row>
    <row r="12" spans="1:67" ht="12" customHeight="1" x14ac:dyDescent="0.25">
      <c r="A12" s="8">
        <v>5</v>
      </c>
      <c r="B12" s="10" t="s">
        <v>31</v>
      </c>
      <c r="C12" s="9" t="s">
        <v>32</v>
      </c>
      <c r="D12" s="15">
        <v>42856</v>
      </c>
      <c r="F12" s="8" t="s">
        <v>30</v>
      </c>
      <c r="K12" s="8" t="s">
        <v>31</v>
      </c>
      <c r="L12" s="13" t="s">
        <v>84</v>
      </c>
      <c r="M12" s="10" t="s">
        <v>39</v>
      </c>
      <c r="N12" s="9"/>
      <c r="O12" s="9"/>
      <c r="P12" s="10"/>
      <c r="Q12" s="10" t="s">
        <v>31</v>
      </c>
      <c r="R12" s="9" t="s">
        <v>85</v>
      </c>
      <c r="S12" s="43" t="s">
        <v>86</v>
      </c>
      <c r="T12" s="13" t="s">
        <v>87</v>
      </c>
      <c r="U12" s="13" t="s">
        <v>43</v>
      </c>
      <c r="W12" s="8">
        <v>5</v>
      </c>
      <c r="X12" s="8">
        <v>9</v>
      </c>
      <c r="Y12" s="8">
        <v>4</v>
      </c>
      <c r="Z12" s="8">
        <v>2</v>
      </c>
      <c r="AA12" s="8">
        <v>7</v>
      </c>
      <c r="AB12" s="8">
        <v>6</v>
      </c>
      <c r="AC12" s="8">
        <v>3</v>
      </c>
      <c r="AD12" s="8">
        <v>8</v>
      </c>
      <c r="AE12" s="8">
        <v>1</v>
      </c>
      <c r="AH12" s="13" t="s">
        <v>88</v>
      </c>
      <c r="AJ12" s="8">
        <v>2</v>
      </c>
      <c r="AK12" s="8">
        <v>3</v>
      </c>
      <c r="AL12" s="8">
        <v>1</v>
      </c>
      <c r="AP12" s="8">
        <v>1</v>
      </c>
      <c r="AQ12" s="8">
        <v>1</v>
      </c>
      <c r="AR12" s="43" t="s">
        <v>89</v>
      </c>
    </row>
    <row r="13" spans="1:67" ht="12" customHeight="1" x14ac:dyDescent="0.25">
      <c r="A13" s="8">
        <v>6</v>
      </c>
      <c r="B13" s="10" t="s">
        <v>31</v>
      </c>
      <c r="C13" s="9" t="s">
        <v>3</v>
      </c>
      <c r="D13" s="15">
        <v>42370</v>
      </c>
      <c r="F13" s="8" t="s">
        <v>31</v>
      </c>
      <c r="G13" s="8" t="s">
        <v>31</v>
      </c>
      <c r="H13" s="8" t="s">
        <v>31</v>
      </c>
      <c r="M13" s="10" t="s">
        <v>39</v>
      </c>
      <c r="N13" s="9"/>
      <c r="O13" s="9"/>
      <c r="P13" s="10"/>
      <c r="Q13" s="10"/>
      <c r="R13" s="9" t="s">
        <v>91</v>
      </c>
      <c r="S13" s="43" t="s">
        <v>92</v>
      </c>
      <c r="T13" s="13" t="s">
        <v>87</v>
      </c>
      <c r="U13" s="13" t="s">
        <v>77</v>
      </c>
      <c r="W13" s="8">
        <v>6</v>
      </c>
      <c r="X13" s="8">
        <v>5</v>
      </c>
      <c r="Y13" s="8">
        <v>7</v>
      </c>
      <c r="Z13" s="8">
        <v>9</v>
      </c>
      <c r="AA13" s="8">
        <v>8</v>
      </c>
      <c r="AB13" s="8">
        <v>2</v>
      </c>
      <c r="AC13" s="8">
        <v>1</v>
      </c>
      <c r="AD13" s="8">
        <v>4</v>
      </c>
      <c r="AE13" s="8">
        <v>3</v>
      </c>
      <c r="AF13" s="8">
        <v>10</v>
      </c>
      <c r="AH13" s="13" t="s">
        <v>93</v>
      </c>
      <c r="AJ13" s="8">
        <v>2</v>
      </c>
      <c r="AK13" s="8">
        <v>3</v>
      </c>
      <c r="AL13" s="8">
        <v>1</v>
      </c>
      <c r="AQ13" s="8">
        <v>1</v>
      </c>
      <c r="AR13" s="43" t="s">
        <v>94</v>
      </c>
    </row>
    <row r="14" spans="1:67" ht="12" customHeight="1" x14ac:dyDescent="0.25">
      <c r="A14" s="8">
        <v>7</v>
      </c>
      <c r="B14" s="8" t="s">
        <v>31</v>
      </c>
      <c r="C14" s="9" t="s">
        <v>3</v>
      </c>
      <c r="D14" s="21">
        <v>42877</v>
      </c>
      <c r="E14" s="17"/>
      <c r="F14" s="10" t="s">
        <v>31</v>
      </c>
      <c r="G14" s="10"/>
      <c r="H14" s="10" t="s">
        <v>31</v>
      </c>
      <c r="I14" s="10"/>
      <c r="J14" s="10"/>
      <c r="K14" s="10" t="s">
        <v>31</v>
      </c>
      <c r="L14" s="9" t="s">
        <v>95</v>
      </c>
      <c r="M14" s="10" t="s">
        <v>39</v>
      </c>
      <c r="N14" s="9"/>
      <c r="O14" s="9"/>
      <c r="P14" s="9"/>
      <c r="Q14" s="10" t="s">
        <v>39</v>
      </c>
      <c r="T14" s="13" t="s">
        <v>87</v>
      </c>
      <c r="U14" s="13" t="s">
        <v>43</v>
      </c>
      <c r="V14" s="17"/>
      <c r="W14" s="8">
        <v>3</v>
      </c>
      <c r="X14" s="8">
        <v>3</v>
      </c>
      <c r="Y14" s="8">
        <v>2</v>
      </c>
      <c r="Z14" s="8">
        <v>2</v>
      </c>
      <c r="AA14" s="8">
        <v>1</v>
      </c>
      <c r="AB14" s="8">
        <v>3</v>
      </c>
      <c r="AC14" s="8">
        <v>2</v>
      </c>
      <c r="AD14" s="8">
        <v>2</v>
      </c>
      <c r="AE14" s="8">
        <v>1</v>
      </c>
      <c r="AI14" s="17"/>
      <c r="AJ14" s="8">
        <v>1</v>
      </c>
      <c r="AK14" s="8">
        <v>3</v>
      </c>
      <c r="AL14" s="8">
        <v>2</v>
      </c>
      <c r="AP14" s="8">
        <v>2</v>
      </c>
      <c r="AR14" s="43" t="s">
        <v>96</v>
      </c>
    </row>
    <row r="15" spans="1:67" ht="12" customHeight="1" x14ac:dyDescent="0.25">
      <c r="A15" s="8">
        <v>8</v>
      </c>
      <c r="B15" s="8" t="s">
        <v>39</v>
      </c>
      <c r="C15" s="11"/>
      <c r="D15" s="10"/>
      <c r="E15" s="19"/>
      <c r="F15" s="10"/>
      <c r="G15" s="10"/>
      <c r="H15" s="10"/>
      <c r="I15" s="10"/>
      <c r="J15" s="10"/>
      <c r="K15" s="10"/>
      <c r="L15" s="11"/>
      <c r="M15" s="10" t="s">
        <v>39</v>
      </c>
      <c r="N15" s="11"/>
      <c r="O15" s="11"/>
      <c r="P15" s="11"/>
      <c r="Q15" s="10" t="s">
        <v>31</v>
      </c>
      <c r="R15" s="43">
        <v>10</v>
      </c>
      <c r="S15" s="43" t="s">
        <v>97</v>
      </c>
      <c r="T15" s="13" t="s">
        <v>87</v>
      </c>
      <c r="U15" s="13" t="s">
        <v>77</v>
      </c>
      <c r="V15" s="19"/>
      <c r="W15" s="8">
        <v>1</v>
      </c>
      <c r="X15" s="8">
        <v>1</v>
      </c>
      <c r="Y15" s="8">
        <v>1</v>
      </c>
      <c r="Z15" s="8">
        <v>1</v>
      </c>
      <c r="AA15" s="8">
        <v>1</v>
      </c>
      <c r="AB15" s="8">
        <v>8</v>
      </c>
      <c r="AC15" s="8">
        <v>1</v>
      </c>
      <c r="AD15" s="8">
        <v>1</v>
      </c>
      <c r="AE15" s="8">
        <v>1</v>
      </c>
      <c r="AG15" s="13" t="s">
        <v>98</v>
      </c>
      <c r="AH15" s="13" t="s">
        <v>99</v>
      </c>
      <c r="AI15" s="19"/>
      <c r="AJ15" s="8">
        <v>2</v>
      </c>
      <c r="AK15" s="8">
        <v>1</v>
      </c>
      <c r="AL15" s="8">
        <v>3</v>
      </c>
      <c r="AQ15" s="8">
        <v>2</v>
      </c>
      <c r="AR15" s="43" t="s">
        <v>100</v>
      </c>
    </row>
    <row r="16" spans="1:67" ht="12" customHeight="1" x14ac:dyDescent="0.25">
      <c r="A16" s="8">
        <v>9</v>
      </c>
      <c r="B16" s="8" t="s">
        <v>39</v>
      </c>
      <c r="M16" s="8" t="s">
        <v>39</v>
      </c>
      <c r="N16" s="10"/>
      <c r="O16" s="10"/>
      <c r="P16" s="10"/>
      <c r="Q16" s="10" t="s">
        <v>39</v>
      </c>
      <c r="AR16" s="9" t="s">
        <v>101</v>
      </c>
    </row>
    <row r="17" spans="1:44" ht="12" customHeight="1" x14ac:dyDescent="0.25">
      <c r="A17" s="8">
        <v>10</v>
      </c>
      <c r="B17" s="10" t="s">
        <v>31</v>
      </c>
      <c r="C17" s="10" t="s">
        <v>1</v>
      </c>
      <c r="D17" s="21">
        <v>42885</v>
      </c>
      <c r="E17" s="20"/>
      <c r="F17" s="10" t="s">
        <v>31</v>
      </c>
      <c r="G17" s="10" t="s">
        <v>31</v>
      </c>
      <c r="H17" s="10" t="s">
        <v>31</v>
      </c>
      <c r="I17" s="10" t="s">
        <v>90</v>
      </c>
      <c r="J17" s="10"/>
      <c r="K17" s="10"/>
      <c r="L17" s="10"/>
      <c r="M17" s="10" t="s">
        <v>30</v>
      </c>
      <c r="N17" s="10" t="s">
        <v>102</v>
      </c>
      <c r="O17" s="10" t="s">
        <v>103</v>
      </c>
      <c r="P17" s="21">
        <v>42586</v>
      </c>
      <c r="Q17" s="10" t="s">
        <v>31</v>
      </c>
      <c r="R17" s="43" t="s">
        <v>104</v>
      </c>
      <c r="S17" s="43" t="s">
        <v>105</v>
      </c>
      <c r="T17" s="13" t="s">
        <v>87</v>
      </c>
      <c r="U17" s="13" t="s">
        <v>77</v>
      </c>
      <c r="V17" s="20"/>
      <c r="W17" s="8">
        <v>4</v>
      </c>
      <c r="X17" s="8">
        <v>2</v>
      </c>
      <c r="Y17" s="8">
        <v>3</v>
      </c>
      <c r="Z17" s="8">
        <v>5</v>
      </c>
      <c r="AA17" s="8">
        <v>7</v>
      </c>
      <c r="AC17" s="8">
        <v>1</v>
      </c>
      <c r="AD17" s="8">
        <v>6</v>
      </c>
      <c r="AE17" s="8">
        <v>8</v>
      </c>
      <c r="AH17" s="13" t="s">
        <v>106</v>
      </c>
      <c r="AI17" s="20"/>
      <c r="AJ17" s="8">
        <v>2</v>
      </c>
      <c r="AK17" s="8">
        <v>3</v>
      </c>
      <c r="AL17" s="8">
        <v>1</v>
      </c>
      <c r="AQ17" s="8">
        <v>2</v>
      </c>
      <c r="AR17" s="9" t="s">
        <v>107</v>
      </c>
    </row>
    <row r="18" spans="1:44" ht="12" customHeight="1" x14ac:dyDescent="0.25">
      <c r="A18" s="8">
        <v>11</v>
      </c>
      <c r="B18" s="8" t="s">
        <v>31</v>
      </c>
      <c r="C18" s="11" t="s">
        <v>108</v>
      </c>
      <c r="D18" s="15">
        <v>42856</v>
      </c>
      <c r="E18" s="19"/>
      <c r="F18" s="10"/>
      <c r="G18" s="10"/>
      <c r="H18" s="10"/>
      <c r="I18" s="10"/>
      <c r="J18" s="10"/>
      <c r="K18" s="10" t="s">
        <v>31</v>
      </c>
      <c r="L18" s="11" t="s">
        <v>109</v>
      </c>
      <c r="M18" s="10" t="s">
        <v>39</v>
      </c>
      <c r="N18" s="11"/>
      <c r="O18" s="11"/>
      <c r="P18" s="11"/>
      <c r="Q18" s="10" t="s">
        <v>39</v>
      </c>
      <c r="T18" s="13" t="s">
        <v>42</v>
      </c>
      <c r="U18" s="13" t="s">
        <v>77</v>
      </c>
      <c r="V18" s="19"/>
      <c r="W18" s="8">
        <v>5</v>
      </c>
      <c r="X18" s="8">
        <v>2</v>
      </c>
      <c r="Y18" s="8">
        <v>2</v>
      </c>
      <c r="Z18" s="8">
        <v>2</v>
      </c>
      <c r="AA18" s="8">
        <v>5</v>
      </c>
      <c r="AB18" s="8">
        <v>5</v>
      </c>
      <c r="AC18" s="8">
        <v>5</v>
      </c>
      <c r="AD18" s="8">
        <v>2</v>
      </c>
      <c r="AE18" s="8">
        <v>2</v>
      </c>
      <c r="AH18" s="13" t="s">
        <v>110</v>
      </c>
      <c r="AI18" s="19"/>
      <c r="AJ18" s="8">
        <v>1</v>
      </c>
      <c r="AK18" s="8">
        <v>2</v>
      </c>
      <c r="AL18" s="8">
        <v>3</v>
      </c>
      <c r="AP18" s="8">
        <v>2</v>
      </c>
    </row>
    <row r="19" spans="1:44" ht="12" customHeight="1" x14ac:dyDescent="0.25">
      <c r="A19" s="8">
        <v>12</v>
      </c>
      <c r="B19" s="8" t="s">
        <v>31</v>
      </c>
      <c r="C19" s="13" t="s">
        <v>1</v>
      </c>
      <c r="D19" s="22">
        <v>42878</v>
      </c>
      <c r="E19" s="20"/>
      <c r="F19" s="10" t="s">
        <v>31</v>
      </c>
      <c r="G19" s="10"/>
      <c r="H19" s="10"/>
      <c r="I19" s="10"/>
      <c r="J19" s="10"/>
      <c r="K19" s="10" t="s">
        <v>31</v>
      </c>
      <c r="L19" s="10" t="s">
        <v>111</v>
      </c>
      <c r="M19" s="8" t="s">
        <v>39</v>
      </c>
      <c r="N19" s="10"/>
      <c r="O19" s="10"/>
      <c r="P19" s="10"/>
      <c r="Q19" s="10"/>
      <c r="T19" s="13" t="s">
        <v>87</v>
      </c>
      <c r="U19" s="13" t="s">
        <v>43</v>
      </c>
      <c r="V19" s="20"/>
      <c r="W19" s="8">
        <v>4</v>
      </c>
      <c r="X19" s="8">
        <v>7</v>
      </c>
      <c r="Y19" s="8">
        <v>5</v>
      </c>
      <c r="Z19" s="8">
        <v>3</v>
      </c>
      <c r="AA19" s="8">
        <v>9</v>
      </c>
      <c r="AB19" s="8">
        <v>8</v>
      </c>
      <c r="AC19" s="8">
        <v>2</v>
      </c>
      <c r="AD19" s="8">
        <v>6</v>
      </c>
      <c r="AE19" s="8">
        <v>1</v>
      </c>
      <c r="AH19" s="13" t="s">
        <v>112</v>
      </c>
      <c r="AI19" s="20"/>
      <c r="AJ19" s="8">
        <v>2</v>
      </c>
      <c r="AK19" s="8">
        <v>3</v>
      </c>
      <c r="AL19" s="8">
        <v>1</v>
      </c>
      <c r="AQ19" s="8">
        <v>1</v>
      </c>
    </row>
    <row r="20" spans="1:44" ht="12" customHeight="1" x14ac:dyDescent="0.25">
      <c r="A20" s="8">
        <v>13</v>
      </c>
      <c r="B20" s="8" t="s">
        <v>31</v>
      </c>
      <c r="C20" s="10" t="s">
        <v>4</v>
      </c>
      <c r="D20" s="15">
        <v>42644</v>
      </c>
      <c r="E20" s="20"/>
      <c r="F20" s="10"/>
      <c r="G20" s="10"/>
      <c r="H20" s="10"/>
      <c r="I20" s="10" t="s">
        <v>90</v>
      </c>
      <c r="J20" s="10"/>
      <c r="K20" s="10"/>
      <c r="L20" s="10"/>
      <c r="M20" s="10" t="s">
        <v>39</v>
      </c>
      <c r="N20" s="10"/>
      <c r="O20" s="10"/>
      <c r="P20" s="10"/>
      <c r="Q20" s="10" t="s">
        <v>31</v>
      </c>
      <c r="R20" s="43" t="s">
        <v>113</v>
      </c>
      <c r="S20" s="43" t="s">
        <v>114</v>
      </c>
      <c r="T20" s="13" t="s">
        <v>87</v>
      </c>
      <c r="U20" s="13" t="s">
        <v>77</v>
      </c>
      <c r="V20" s="20"/>
      <c r="W20" s="8">
        <v>6</v>
      </c>
      <c r="X20" s="8">
        <v>5</v>
      </c>
      <c r="Y20" s="8">
        <v>5</v>
      </c>
      <c r="Z20" s="8">
        <v>4</v>
      </c>
      <c r="AA20" s="8">
        <v>5</v>
      </c>
      <c r="AB20" s="8">
        <v>8</v>
      </c>
      <c r="AC20" s="8">
        <v>1</v>
      </c>
      <c r="AD20" s="8">
        <v>5</v>
      </c>
      <c r="AE20" s="8">
        <v>3</v>
      </c>
      <c r="AI20" s="20"/>
      <c r="AJ20" s="8">
        <v>1</v>
      </c>
      <c r="AK20" s="8">
        <v>2</v>
      </c>
      <c r="AL20" s="8">
        <v>3</v>
      </c>
      <c r="AO20" s="8">
        <v>2</v>
      </c>
      <c r="AP20" s="8">
        <v>1</v>
      </c>
    </row>
    <row r="21" spans="1:44" ht="12" customHeight="1" x14ac:dyDescent="0.25">
      <c r="A21" s="8">
        <v>14</v>
      </c>
      <c r="B21" s="8" t="s">
        <v>31</v>
      </c>
      <c r="C21" s="13" t="s">
        <v>0</v>
      </c>
      <c r="D21" s="22">
        <v>42885</v>
      </c>
      <c r="F21" s="8" t="s">
        <v>31</v>
      </c>
      <c r="G21" s="8" t="s">
        <v>31</v>
      </c>
      <c r="H21" s="8" t="s">
        <v>31</v>
      </c>
      <c r="J21" s="8" t="s">
        <v>90</v>
      </c>
      <c r="K21" s="8" t="s">
        <v>31</v>
      </c>
      <c r="L21" s="13" t="s">
        <v>115</v>
      </c>
      <c r="T21" s="13" t="s">
        <v>116</v>
      </c>
      <c r="U21" s="13" t="s">
        <v>43</v>
      </c>
      <c r="W21" s="8">
        <v>1</v>
      </c>
      <c r="X21" s="8">
        <v>6</v>
      </c>
      <c r="Y21" s="8">
        <v>8</v>
      </c>
      <c r="Z21" s="8">
        <v>2</v>
      </c>
      <c r="AA21" s="8">
        <v>9</v>
      </c>
      <c r="AB21" s="8">
        <v>5</v>
      </c>
      <c r="AC21" s="8">
        <v>3</v>
      </c>
      <c r="AD21" s="8">
        <v>10</v>
      </c>
      <c r="AE21" s="8">
        <v>4</v>
      </c>
      <c r="AF21" s="8">
        <v>7</v>
      </c>
      <c r="AG21" s="13" t="s">
        <v>117</v>
      </c>
      <c r="AH21" s="13" t="s">
        <v>118</v>
      </c>
      <c r="AJ21" s="8">
        <v>1</v>
      </c>
      <c r="AK21" s="8">
        <v>2</v>
      </c>
      <c r="AL21" s="8">
        <v>2</v>
      </c>
      <c r="AN21" s="8">
        <v>2</v>
      </c>
      <c r="AP21" s="8">
        <v>2</v>
      </c>
      <c r="AR21" s="9" t="s">
        <v>119</v>
      </c>
    </row>
    <row r="22" spans="1:44" ht="12" customHeight="1" x14ac:dyDescent="0.25">
      <c r="A22" s="8">
        <v>15</v>
      </c>
      <c r="B22" s="8" t="s">
        <v>31</v>
      </c>
      <c r="C22" s="13" t="s">
        <v>32</v>
      </c>
      <c r="J22" s="8" t="s">
        <v>90</v>
      </c>
      <c r="M22" s="8" t="s">
        <v>39</v>
      </c>
      <c r="Q22" s="8" t="s">
        <v>31</v>
      </c>
      <c r="T22" s="13" t="s">
        <v>87</v>
      </c>
      <c r="U22" s="13" t="s">
        <v>43</v>
      </c>
      <c r="X22" s="8">
        <v>10</v>
      </c>
      <c r="Y22" s="8">
        <v>10</v>
      </c>
      <c r="Z22" s="8">
        <v>10</v>
      </c>
      <c r="AA22" s="8">
        <v>10</v>
      </c>
      <c r="AB22" s="8">
        <v>9</v>
      </c>
      <c r="AC22" s="8">
        <v>1</v>
      </c>
      <c r="AD22" s="8">
        <v>8</v>
      </c>
      <c r="AE22" s="8">
        <v>1</v>
      </c>
      <c r="AH22" s="13" t="s">
        <v>120</v>
      </c>
      <c r="AJ22" s="8">
        <v>1</v>
      </c>
      <c r="AK22" s="8">
        <v>2</v>
      </c>
      <c r="AL22" s="8">
        <v>3</v>
      </c>
      <c r="AN22" s="8">
        <v>2</v>
      </c>
      <c r="AP22" s="8">
        <v>3</v>
      </c>
      <c r="AR22" s="9" t="s">
        <v>121</v>
      </c>
    </row>
    <row r="23" spans="1:44" ht="12" customHeight="1" x14ac:dyDescent="0.25">
      <c r="A23" s="8">
        <v>16</v>
      </c>
      <c r="B23" s="8" t="s">
        <v>31</v>
      </c>
      <c r="C23" s="13" t="s">
        <v>32</v>
      </c>
      <c r="H23" s="8" t="s">
        <v>31</v>
      </c>
      <c r="M23" s="8" t="s">
        <v>39</v>
      </c>
      <c r="Q23" s="8" t="s">
        <v>31</v>
      </c>
      <c r="S23" s="43" t="s">
        <v>122</v>
      </c>
      <c r="T23" s="13" t="s">
        <v>42</v>
      </c>
      <c r="U23" s="13" t="s">
        <v>77</v>
      </c>
      <c r="X23" s="8">
        <v>1</v>
      </c>
      <c r="Y23" s="8">
        <v>2</v>
      </c>
      <c r="AA23" s="8">
        <v>1</v>
      </c>
      <c r="AC23" s="8">
        <v>1</v>
      </c>
      <c r="AD23" s="8">
        <v>4</v>
      </c>
      <c r="AE23" s="8">
        <v>2</v>
      </c>
      <c r="AH23" s="14" t="s">
        <v>123</v>
      </c>
      <c r="AJ23" s="8" t="s">
        <v>124</v>
      </c>
      <c r="AL23" s="8">
        <v>1</v>
      </c>
      <c r="AP23" s="8">
        <v>1</v>
      </c>
      <c r="AR23" s="43" t="s">
        <v>125</v>
      </c>
    </row>
    <row r="24" spans="1:44" ht="12" customHeight="1" x14ac:dyDescent="0.25">
      <c r="A24" s="8">
        <v>17</v>
      </c>
      <c r="B24" s="8" t="s">
        <v>31</v>
      </c>
      <c r="C24" s="13" t="s">
        <v>1</v>
      </c>
      <c r="D24" s="22">
        <v>42885</v>
      </c>
      <c r="F24" s="8" t="s">
        <v>31</v>
      </c>
      <c r="M24" s="8" t="s">
        <v>39</v>
      </c>
      <c r="Q24" s="8" t="s">
        <v>31</v>
      </c>
      <c r="R24" s="43" t="s">
        <v>126</v>
      </c>
      <c r="S24" s="43" t="s">
        <v>127</v>
      </c>
      <c r="T24" s="13" t="s">
        <v>87</v>
      </c>
      <c r="U24" s="13" t="s">
        <v>43</v>
      </c>
      <c r="W24" s="8">
        <v>8</v>
      </c>
      <c r="X24" s="8">
        <v>3</v>
      </c>
      <c r="Y24" s="8">
        <v>1</v>
      </c>
      <c r="Z24" s="8">
        <v>4</v>
      </c>
      <c r="AA24" s="8">
        <v>9</v>
      </c>
      <c r="AB24" s="8">
        <v>5</v>
      </c>
      <c r="AC24" s="8">
        <v>6</v>
      </c>
      <c r="AD24" s="8">
        <v>2</v>
      </c>
      <c r="AE24" s="8">
        <v>7</v>
      </c>
      <c r="AH24" s="13" t="s">
        <v>128</v>
      </c>
      <c r="AJ24" s="8">
        <v>3</v>
      </c>
      <c r="AK24" s="8">
        <v>2</v>
      </c>
      <c r="AL24" s="8">
        <v>1</v>
      </c>
      <c r="AP24" s="8">
        <v>1</v>
      </c>
      <c r="AQ24" s="8">
        <v>1</v>
      </c>
      <c r="AR24" s="43" t="s">
        <v>129</v>
      </c>
    </row>
    <row r="25" spans="1:44" ht="12" customHeight="1" x14ac:dyDescent="0.25">
      <c r="A25" s="8">
        <v>18</v>
      </c>
      <c r="B25" s="8" t="s">
        <v>31</v>
      </c>
      <c r="C25" s="13" t="s">
        <v>3</v>
      </c>
      <c r="D25" s="22">
        <v>42809</v>
      </c>
      <c r="G25" s="8" t="s">
        <v>31</v>
      </c>
      <c r="H25" s="8" t="s">
        <v>31</v>
      </c>
      <c r="K25" s="8" t="s">
        <v>31</v>
      </c>
      <c r="L25" s="13" t="s">
        <v>131</v>
      </c>
      <c r="M25" s="8" t="s">
        <v>30</v>
      </c>
      <c r="N25" s="13" t="s">
        <v>132</v>
      </c>
      <c r="O25" s="14" t="s">
        <v>133</v>
      </c>
      <c r="P25" s="13">
        <v>1995</v>
      </c>
      <c r="Q25" s="8" t="s">
        <v>31</v>
      </c>
      <c r="R25" s="43" t="s">
        <v>134</v>
      </c>
      <c r="S25" s="43" t="s">
        <v>135</v>
      </c>
      <c r="T25" s="13" t="s">
        <v>87</v>
      </c>
      <c r="U25" s="13" t="s">
        <v>43</v>
      </c>
      <c r="W25" s="8">
        <v>4</v>
      </c>
      <c r="X25" s="8">
        <v>8</v>
      </c>
      <c r="Y25" s="8">
        <v>7</v>
      </c>
      <c r="Z25" s="8">
        <v>9</v>
      </c>
      <c r="AA25" s="8">
        <v>1</v>
      </c>
      <c r="AB25" s="8">
        <v>6</v>
      </c>
      <c r="AC25" s="8">
        <v>3</v>
      </c>
      <c r="AD25" s="8">
        <v>10</v>
      </c>
      <c r="AE25" s="8">
        <v>2</v>
      </c>
      <c r="AF25" s="8">
        <v>5</v>
      </c>
      <c r="AH25" s="13" t="s">
        <v>137</v>
      </c>
      <c r="AR25" s="43" t="s">
        <v>130</v>
      </c>
    </row>
    <row r="26" spans="1:44" ht="12" customHeight="1" x14ac:dyDescent="0.25">
      <c r="A26" s="8">
        <v>19</v>
      </c>
      <c r="B26" s="8" t="s">
        <v>31</v>
      </c>
      <c r="C26" s="13" t="s">
        <v>1</v>
      </c>
      <c r="D26" s="22">
        <v>43608</v>
      </c>
      <c r="F26" s="8" t="s">
        <v>31</v>
      </c>
      <c r="M26" s="8" t="s">
        <v>30</v>
      </c>
      <c r="N26" s="13" t="s">
        <v>102</v>
      </c>
      <c r="O26" s="14" t="s">
        <v>139</v>
      </c>
      <c r="P26" s="13" t="s">
        <v>140</v>
      </c>
      <c r="Q26" s="8" t="s">
        <v>31</v>
      </c>
      <c r="R26" s="43" t="s">
        <v>141</v>
      </c>
      <c r="S26" s="43" t="s">
        <v>142</v>
      </c>
      <c r="T26" s="13" t="s">
        <v>42</v>
      </c>
      <c r="U26" s="13" t="s">
        <v>77</v>
      </c>
      <c r="W26" s="8">
        <v>5</v>
      </c>
      <c r="X26" s="8">
        <v>8</v>
      </c>
      <c r="Y26" s="8">
        <v>7</v>
      </c>
      <c r="Z26" s="8">
        <v>9</v>
      </c>
      <c r="AA26" s="8">
        <v>3</v>
      </c>
      <c r="AB26" s="8">
        <v>2</v>
      </c>
      <c r="AC26" s="8">
        <v>6</v>
      </c>
      <c r="AD26" s="8">
        <v>4</v>
      </c>
      <c r="AE26" s="8">
        <v>10</v>
      </c>
      <c r="AH26" s="13" t="s">
        <v>143</v>
      </c>
      <c r="AJ26" s="8">
        <v>1</v>
      </c>
      <c r="AK26" s="8">
        <v>3</v>
      </c>
      <c r="AL26" s="8">
        <v>2</v>
      </c>
      <c r="AP26" s="8">
        <v>2</v>
      </c>
      <c r="AR26" s="43" t="s">
        <v>138</v>
      </c>
    </row>
    <row r="27" spans="1:44" ht="12" customHeight="1" x14ac:dyDescent="0.25">
      <c r="A27" s="8">
        <v>20</v>
      </c>
      <c r="B27" s="8" t="s">
        <v>31</v>
      </c>
      <c r="C27" s="13" t="s">
        <v>4</v>
      </c>
      <c r="D27" s="24">
        <v>42675</v>
      </c>
      <c r="F27" s="8" t="s">
        <v>31</v>
      </c>
      <c r="K27" s="8" t="s">
        <v>31</v>
      </c>
      <c r="L27" s="13" t="s">
        <v>144</v>
      </c>
      <c r="M27" s="8" t="s">
        <v>39</v>
      </c>
      <c r="Q27" s="8" t="s">
        <v>31</v>
      </c>
      <c r="R27" s="43" t="s">
        <v>4</v>
      </c>
      <c r="S27" s="43" t="s">
        <v>145</v>
      </c>
      <c r="T27" s="13" t="s">
        <v>87</v>
      </c>
      <c r="U27" s="13" t="s">
        <v>77</v>
      </c>
      <c r="W27" s="8">
        <v>1</v>
      </c>
      <c r="X27" s="8">
        <v>1</v>
      </c>
      <c r="Y27" s="8">
        <v>8</v>
      </c>
      <c r="Z27" s="8">
        <v>1</v>
      </c>
      <c r="AA27" s="8">
        <v>1</v>
      </c>
      <c r="AB27" s="8">
        <v>1</v>
      </c>
      <c r="AC27" s="8">
        <v>1</v>
      </c>
      <c r="AD27" s="8">
        <v>10</v>
      </c>
      <c r="AE27" s="8">
        <v>1</v>
      </c>
      <c r="AH27" s="13" t="s">
        <v>146</v>
      </c>
      <c r="AJ27" s="8">
        <v>1</v>
      </c>
      <c r="AK27" s="8">
        <v>3</v>
      </c>
      <c r="AL27" s="8">
        <v>2</v>
      </c>
      <c r="AP27" s="8">
        <v>1</v>
      </c>
      <c r="AQ27" s="8">
        <v>1</v>
      </c>
    </row>
    <row r="28" spans="1:44" ht="12" customHeight="1" x14ac:dyDescent="0.25">
      <c r="A28" s="8">
        <v>21</v>
      </c>
      <c r="B28" s="8" t="s">
        <v>31</v>
      </c>
      <c r="C28" s="13" t="s">
        <v>1</v>
      </c>
      <c r="D28" s="22">
        <v>42879</v>
      </c>
      <c r="F28" s="8" t="s">
        <v>31</v>
      </c>
      <c r="G28" s="8" t="s">
        <v>31</v>
      </c>
      <c r="H28" s="8" t="s">
        <v>31</v>
      </c>
      <c r="M28" s="8" t="s">
        <v>30</v>
      </c>
      <c r="N28" s="13" t="s">
        <v>147</v>
      </c>
      <c r="O28" s="14" t="s">
        <v>148</v>
      </c>
      <c r="P28" s="25">
        <v>42811</v>
      </c>
      <c r="Q28" s="8" t="s">
        <v>31</v>
      </c>
      <c r="R28" s="43" t="s">
        <v>149</v>
      </c>
      <c r="S28" s="43" t="s">
        <v>150</v>
      </c>
      <c r="T28" s="13" t="s">
        <v>116</v>
      </c>
      <c r="U28" s="13" t="s">
        <v>43</v>
      </c>
      <c r="W28" s="8">
        <v>2</v>
      </c>
      <c r="X28" s="8">
        <v>8</v>
      </c>
      <c r="Y28" s="8">
        <v>4</v>
      </c>
      <c r="Z28" s="8">
        <v>5</v>
      </c>
      <c r="AA28" s="8">
        <v>6</v>
      </c>
      <c r="AC28" s="8">
        <v>3</v>
      </c>
      <c r="AD28" s="8">
        <v>7</v>
      </c>
      <c r="AF28" s="8" t="s">
        <v>90</v>
      </c>
      <c r="AG28" s="13" t="s">
        <v>151</v>
      </c>
      <c r="AH28" s="13" t="s">
        <v>152</v>
      </c>
      <c r="AP28" s="8">
        <v>1</v>
      </c>
      <c r="AQ28" s="8">
        <v>1</v>
      </c>
      <c r="AR28" s="43" t="s">
        <v>153</v>
      </c>
    </row>
    <row r="29" spans="1:44" ht="12" customHeight="1" x14ac:dyDescent="0.25">
      <c r="A29" s="8">
        <v>22</v>
      </c>
      <c r="B29" s="8" t="s">
        <v>31</v>
      </c>
      <c r="C29" s="13" t="s">
        <v>1</v>
      </c>
      <c r="D29" s="22">
        <v>42878</v>
      </c>
      <c r="F29" s="8" t="s">
        <v>31</v>
      </c>
      <c r="G29" s="8" t="s">
        <v>31</v>
      </c>
      <c r="H29" s="8" t="s">
        <v>31</v>
      </c>
      <c r="M29" s="8" t="s">
        <v>30</v>
      </c>
      <c r="N29" s="13" t="s">
        <v>154</v>
      </c>
      <c r="O29" s="13" t="s">
        <v>155</v>
      </c>
      <c r="P29" s="26">
        <v>41548</v>
      </c>
      <c r="Q29" s="8" t="s">
        <v>31</v>
      </c>
      <c r="R29" s="43" t="s">
        <v>156</v>
      </c>
      <c r="S29" s="9" t="s">
        <v>157</v>
      </c>
      <c r="T29" s="13" t="s">
        <v>87</v>
      </c>
      <c r="U29" s="13" t="s">
        <v>43</v>
      </c>
      <c r="W29" s="8">
        <v>2</v>
      </c>
      <c r="X29" s="8">
        <v>6</v>
      </c>
      <c r="Y29" s="8">
        <v>7</v>
      </c>
      <c r="Z29" s="8">
        <v>4</v>
      </c>
      <c r="AA29" s="8">
        <v>9</v>
      </c>
      <c r="AB29" s="8">
        <v>8</v>
      </c>
      <c r="AC29" s="8">
        <v>3</v>
      </c>
      <c r="AD29" s="8">
        <v>5</v>
      </c>
      <c r="AE29" s="8">
        <v>1</v>
      </c>
      <c r="AJ29" s="8">
        <v>1</v>
      </c>
      <c r="AK29" s="8">
        <v>3</v>
      </c>
      <c r="AL29" s="8">
        <v>2</v>
      </c>
      <c r="AQ29" s="8">
        <v>2</v>
      </c>
      <c r="AR29" s="9" t="s">
        <v>205</v>
      </c>
    </row>
    <row r="30" spans="1:44" ht="12" customHeight="1" x14ac:dyDescent="0.25">
      <c r="A30" s="8">
        <v>23</v>
      </c>
      <c r="B30" s="8" t="s">
        <v>31</v>
      </c>
      <c r="C30" s="13" t="s">
        <v>3</v>
      </c>
      <c r="D30" s="22">
        <v>42893</v>
      </c>
      <c r="F30" s="8" t="s">
        <v>31</v>
      </c>
      <c r="G30" s="8" t="s">
        <v>31</v>
      </c>
      <c r="M30" s="8" t="s">
        <v>39</v>
      </c>
      <c r="Q30" s="8">
        <v>5</v>
      </c>
      <c r="R30" s="43" t="s">
        <v>158</v>
      </c>
      <c r="T30" s="13" t="s">
        <v>42</v>
      </c>
      <c r="U30" s="13" t="s">
        <v>77</v>
      </c>
      <c r="W30" s="8">
        <v>1</v>
      </c>
      <c r="X30" s="8">
        <v>10</v>
      </c>
      <c r="Y30" s="8">
        <v>6</v>
      </c>
      <c r="Z30" s="8">
        <v>1</v>
      </c>
      <c r="AA30" s="8">
        <v>8</v>
      </c>
      <c r="AB30" s="8">
        <v>10</v>
      </c>
      <c r="AC30" s="8">
        <v>3</v>
      </c>
      <c r="AD30" s="8">
        <v>9</v>
      </c>
      <c r="AE30" s="8">
        <v>4</v>
      </c>
      <c r="AG30" s="23"/>
      <c r="AH30" s="13" t="s">
        <v>159</v>
      </c>
      <c r="AJ30" s="8">
        <v>3</v>
      </c>
      <c r="AK30" s="8">
        <v>2</v>
      </c>
      <c r="AL30" s="8">
        <v>1</v>
      </c>
      <c r="AQ30" s="27" t="s">
        <v>160</v>
      </c>
      <c r="AR30" s="43" t="s">
        <v>161</v>
      </c>
    </row>
    <row r="31" spans="1:44" ht="12" customHeight="1" x14ac:dyDescent="0.25">
      <c r="A31" s="8">
        <v>24</v>
      </c>
      <c r="B31" s="8" t="s">
        <v>39</v>
      </c>
      <c r="M31" s="8" t="s">
        <v>39</v>
      </c>
      <c r="Q31" s="8" t="s">
        <v>39</v>
      </c>
      <c r="T31" s="13" t="s">
        <v>87</v>
      </c>
      <c r="U31" s="13" t="s">
        <v>43</v>
      </c>
      <c r="W31" s="8">
        <v>8</v>
      </c>
      <c r="X31" s="8">
        <v>3</v>
      </c>
      <c r="Y31" s="8">
        <v>2</v>
      </c>
      <c r="Z31" s="8">
        <v>7</v>
      </c>
      <c r="AA31" s="8">
        <v>6</v>
      </c>
      <c r="AB31" s="8">
        <v>1</v>
      </c>
      <c r="AC31" s="8">
        <v>4</v>
      </c>
      <c r="AD31" s="8">
        <v>5</v>
      </c>
      <c r="AG31" s="14" t="s">
        <v>162</v>
      </c>
      <c r="AJ31" s="8">
        <v>3</v>
      </c>
      <c r="AK31" s="8">
        <v>2</v>
      </c>
      <c r="AL31" s="8">
        <v>1</v>
      </c>
      <c r="AP31" s="8">
        <v>2</v>
      </c>
      <c r="AR31" s="43" t="s">
        <v>163</v>
      </c>
    </row>
    <row r="32" spans="1:44" ht="12" customHeight="1" x14ac:dyDescent="0.25">
      <c r="A32" s="8">
        <v>25</v>
      </c>
      <c r="B32" s="8" t="s">
        <v>31</v>
      </c>
      <c r="C32" s="13" t="s">
        <v>3</v>
      </c>
      <c r="D32" s="22">
        <v>42861</v>
      </c>
      <c r="F32" s="8" t="s">
        <v>31</v>
      </c>
      <c r="G32" s="8" t="s">
        <v>31</v>
      </c>
      <c r="I32" s="8" t="s">
        <v>90</v>
      </c>
      <c r="M32" s="8" t="s">
        <v>30</v>
      </c>
      <c r="N32" s="13" t="s">
        <v>164</v>
      </c>
      <c r="O32" s="13" t="s">
        <v>165</v>
      </c>
      <c r="P32" s="26">
        <v>41487</v>
      </c>
      <c r="Q32" s="8" t="s">
        <v>31</v>
      </c>
      <c r="R32" s="43" t="s">
        <v>166</v>
      </c>
      <c r="S32" s="43" t="s">
        <v>167</v>
      </c>
      <c r="T32" s="13" t="s">
        <v>87</v>
      </c>
      <c r="U32" s="13" t="s">
        <v>43</v>
      </c>
      <c r="W32" s="8">
        <v>6</v>
      </c>
      <c r="X32" s="8">
        <v>7</v>
      </c>
      <c r="Y32" s="8">
        <v>3</v>
      </c>
      <c r="Z32" s="8">
        <v>5</v>
      </c>
      <c r="AA32" s="8">
        <v>8</v>
      </c>
      <c r="AB32" s="8">
        <v>4</v>
      </c>
      <c r="AC32" s="8">
        <v>2</v>
      </c>
      <c r="AD32" s="8">
        <v>1</v>
      </c>
      <c r="AH32" s="13" t="s">
        <v>168</v>
      </c>
      <c r="AJ32" s="8">
        <v>1</v>
      </c>
      <c r="AK32" s="8">
        <v>2</v>
      </c>
      <c r="AL32" s="8">
        <v>3</v>
      </c>
      <c r="AQ32" s="8">
        <v>2</v>
      </c>
      <c r="AR32" s="43" t="s">
        <v>169</v>
      </c>
    </row>
    <row r="33" spans="1:45" ht="12" customHeight="1" x14ac:dyDescent="0.25">
      <c r="A33" s="8">
        <v>26</v>
      </c>
      <c r="B33" s="8" t="s">
        <v>31</v>
      </c>
      <c r="C33" s="13" t="s">
        <v>32</v>
      </c>
      <c r="D33" s="22">
        <v>42849</v>
      </c>
      <c r="F33" s="8" t="s">
        <v>31</v>
      </c>
      <c r="G33" s="8" t="s">
        <v>31</v>
      </c>
      <c r="M33" s="8" t="s">
        <v>39</v>
      </c>
      <c r="P33" s="26"/>
      <c r="Q33" s="8" t="s">
        <v>31</v>
      </c>
      <c r="R33" s="43" t="s">
        <v>170</v>
      </c>
      <c r="S33" s="43" t="s">
        <v>171</v>
      </c>
      <c r="T33" s="13" t="s">
        <v>87</v>
      </c>
      <c r="U33" s="13" t="s">
        <v>43</v>
      </c>
      <c r="W33" s="8">
        <v>5</v>
      </c>
      <c r="X33" s="8">
        <v>8</v>
      </c>
      <c r="Y33" s="8">
        <v>4</v>
      </c>
      <c r="Z33" s="8">
        <v>6</v>
      </c>
      <c r="AA33" s="8">
        <v>7</v>
      </c>
      <c r="AB33" s="8">
        <v>9</v>
      </c>
      <c r="AC33" s="8">
        <v>2</v>
      </c>
      <c r="AD33" s="8">
        <v>3</v>
      </c>
      <c r="AE33" s="8">
        <v>1</v>
      </c>
      <c r="AH33" s="13" t="s">
        <v>172</v>
      </c>
      <c r="AJ33" s="8">
        <v>1</v>
      </c>
      <c r="AK33" s="8">
        <v>3</v>
      </c>
      <c r="AL33" s="8">
        <v>2</v>
      </c>
      <c r="AN33" s="8">
        <v>1</v>
      </c>
      <c r="AP33" s="8">
        <v>2</v>
      </c>
    </row>
    <row r="34" spans="1:45" ht="12" customHeight="1" x14ac:dyDescent="0.25">
      <c r="A34" s="8">
        <v>27</v>
      </c>
      <c r="B34" s="8" t="s">
        <v>31</v>
      </c>
      <c r="C34" s="13" t="s">
        <v>32</v>
      </c>
      <c r="D34" s="22">
        <v>42894</v>
      </c>
      <c r="F34" s="8" t="s">
        <v>31</v>
      </c>
      <c r="G34" s="8" t="s">
        <v>31</v>
      </c>
      <c r="H34" s="8" t="s">
        <v>31</v>
      </c>
      <c r="M34" s="8" t="s">
        <v>39</v>
      </c>
      <c r="Q34" s="8" t="s">
        <v>31</v>
      </c>
      <c r="R34" s="43" t="s">
        <v>173</v>
      </c>
      <c r="S34" s="43" t="s">
        <v>174</v>
      </c>
      <c r="T34" s="13" t="s">
        <v>87</v>
      </c>
      <c r="U34" s="13" t="s">
        <v>43</v>
      </c>
      <c r="W34" s="8">
        <v>4</v>
      </c>
      <c r="X34" s="8">
        <v>8</v>
      </c>
      <c r="Y34" s="8">
        <v>2</v>
      </c>
      <c r="Z34" s="8">
        <v>6</v>
      </c>
      <c r="AA34" s="8">
        <v>5</v>
      </c>
      <c r="AB34" s="8">
        <v>9</v>
      </c>
      <c r="AC34" s="8">
        <v>3</v>
      </c>
      <c r="AD34" s="8">
        <v>7</v>
      </c>
      <c r="AE34" s="8">
        <v>1</v>
      </c>
      <c r="AF34" s="8">
        <v>10</v>
      </c>
      <c r="AG34" s="13" t="s">
        <v>175</v>
      </c>
      <c r="AH34" s="13" t="s">
        <v>176</v>
      </c>
      <c r="AJ34" s="8">
        <v>3</v>
      </c>
      <c r="AK34" s="8">
        <v>2</v>
      </c>
      <c r="AL34" s="8">
        <v>1</v>
      </c>
      <c r="AQ34" s="8">
        <v>2</v>
      </c>
      <c r="AR34" s="43" t="s">
        <v>177</v>
      </c>
    </row>
    <row r="35" spans="1:45" ht="12" customHeight="1" x14ac:dyDescent="0.25">
      <c r="A35" s="8">
        <v>28</v>
      </c>
      <c r="B35" s="8" t="s">
        <v>31</v>
      </c>
      <c r="C35" s="13" t="s">
        <v>1</v>
      </c>
      <c r="D35" s="22">
        <v>42885</v>
      </c>
      <c r="F35" s="8" t="s">
        <v>31</v>
      </c>
      <c r="G35" s="8" t="s">
        <v>31</v>
      </c>
      <c r="H35" s="8" t="s">
        <v>31</v>
      </c>
      <c r="M35" s="8" t="s">
        <v>39</v>
      </c>
      <c r="Q35" s="8" t="s">
        <v>31</v>
      </c>
      <c r="R35" s="43" t="s">
        <v>178</v>
      </c>
      <c r="S35" s="43" t="s">
        <v>179</v>
      </c>
      <c r="T35" s="13" t="s">
        <v>87</v>
      </c>
      <c r="U35" s="13" t="s">
        <v>43</v>
      </c>
      <c r="W35" s="8">
        <v>2</v>
      </c>
      <c r="X35" s="8">
        <v>4</v>
      </c>
      <c r="Y35" s="8">
        <v>1</v>
      </c>
      <c r="Z35" s="8">
        <v>1</v>
      </c>
      <c r="AA35" s="8">
        <v>2</v>
      </c>
      <c r="AB35" s="8">
        <v>2</v>
      </c>
      <c r="AC35" s="8">
        <v>1</v>
      </c>
      <c r="AD35" s="8">
        <v>3</v>
      </c>
      <c r="AE35" s="8">
        <v>2</v>
      </c>
      <c r="AF35" s="8" t="s">
        <v>90</v>
      </c>
      <c r="AG35" s="13" t="s">
        <v>180</v>
      </c>
      <c r="AH35" s="14" t="s">
        <v>181</v>
      </c>
      <c r="AJ35" s="8">
        <v>1</v>
      </c>
      <c r="AK35" s="8">
        <v>2</v>
      </c>
      <c r="AL35" s="8">
        <v>3</v>
      </c>
      <c r="AQ35" s="8">
        <v>1</v>
      </c>
      <c r="AR35" s="43" t="s">
        <v>182</v>
      </c>
    </row>
    <row r="36" spans="1:45" ht="12" customHeight="1" x14ac:dyDescent="0.25">
      <c r="A36" s="8">
        <v>29</v>
      </c>
      <c r="B36" s="8" t="s">
        <v>39</v>
      </c>
      <c r="Q36" s="8" t="s">
        <v>31</v>
      </c>
      <c r="R36" s="43" t="s">
        <v>104</v>
      </c>
      <c r="S36" s="43" t="s">
        <v>183</v>
      </c>
      <c r="T36" s="13" t="s">
        <v>42</v>
      </c>
      <c r="U36" s="13" t="s">
        <v>77</v>
      </c>
      <c r="W36" s="8">
        <v>9</v>
      </c>
      <c r="X36" s="8">
        <v>2</v>
      </c>
      <c r="Y36" s="8">
        <v>1</v>
      </c>
      <c r="Z36" s="8">
        <v>7</v>
      </c>
      <c r="AA36" s="8">
        <v>4</v>
      </c>
      <c r="AB36" s="8">
        <v>6</v>
      </c>
      <c r="AC36" s="8">
        <v>5</v>
      </c>
      <c r="AD36" s="8">
        <v>3</v>
      </c>
      <c r="AE36" s="8">
        <v>8</v>
      </c>
      <c r="AF36" s="8">
        <v>10</v>
      </c>
      <c r="AG36" s="13" t="s">
        <v>184</v>
      </c>
      <c r="AH36" s="14" t="s">
        <v>185</v>
      </c>
      <c r="AJ36" s="8">
        <v>2</v>
      </c>
      <c r="AK36" s="8">
        <v>1</v>
      </c>
      <c r="AL36" s="8">
        <v>3</v>
      </c>
      <c r="AP36" s="8">
        <v>2</v>
      </c>
      <c r="AR36" s="9" t="s">
        <v>186</v>
      </c>
      <c r="AS36" s="28" t="s">
        <v>190</v>
      </c>
    </row>
    <row r="37" spans="1:45" ht="12" customHeight="1" x14ac:dyDescent="0.25">
      <c r="A37" s="8">
        <v>30</v>
      </c>
      <c r="B37" s="8" t="s">
        <v>31</v>
      </c>
      <c r="C37" s="13" t="s">
        <v>3</v>
      </c>
      <c r="D37" s="22">
        <v>42864</v>
      </c>
      <c r="F37" s="8" t="s">
        <v>31</v>
      </c>
      <c r="G37" s="8" t="s">
        <v>31</v>
      </c>
      <c r="H37" s="8" t="s">
        <v>31</v>
      </c>
      <c r="M37" s="8" t="s">
        <v>39</v>
      </c>
      <c r="Q37" s="8" t="s">
        <v>31</v>
      </c>
      <c r="R37" s="9" t="s">
        <v>187</v>
      </c>
      <c r="T37" s="13" t="s">
        <v>87</v>
      </c>
      <c r="U37" s="13" t="s">
        <v>43</v>
      </c>
      <c r="X37" s="8">
        <v>1</v>
      </c>
      <c r="Y37" s="8">
        <v>2</v>
      </c>
      <c r="Z37" s="8">
        <v>4</v>
      </c>
      <c r="AB37" s="8">
        <v>8</v>
      </c>
      <c r="AC37" s="8">
        <v>7</v>
      </c>
      <c r="AD37" s="8">
        <v>5</v>
      </c>
      <c r="AE37" s="8">
        <v>3</v>
      </c>
      <c r="AF37" s="8">
        <v>6</v>
      </c>
      <c r="AG37" s="14" t="s">
        <v>188</v>
      </c>
      <c r="AH37" s="14" t="s">
        <v>188</v>
      </c>
      <c r="AJ37" s="8">
        <v>1</v>
      </c>
      <c r="AK37" s="8">
        <v>3</v>
      </c>
      <c r="AL37" s="8">
        <v>2</v>
      </c>
      <c r="AP37" s="8">
        <v>1</v>
      </c>
      <c r="AQ37" s="8">
        <v>1</v>
      </c>
      <c r="AR37" s="9" t="s">
        <v>189</v>
      </c>
    </row>
    <row r="38" spans="1:45" ht="12" customHeight="1" x14ac:dyDescent="0.25">
      <c r="A38" s="8">
        <v>31</v>
      </c>
      <c r="B38" s="8" t="s">
        <v>31</v>
      </c>
      <c r="C38" s="13" t="s">
        <v>108</v>
      </c>
      <c r="D38" s="24">
        <v>42583</v>
      </c>
      <c r="G38" s="8" t="s">
        <v>31</v>
      </c>
      <c r="I38" s="8" t="s">
        <v>31</v>
      </c>
      <c r="M38" s="8" t="s">
        <v>39</v>
      </c>
      <c r="Q38" s="8" t="s">
        <v>31</v>
      </c>
      <c r="R38" s="43" t="s">
        <v>206</v>
      </c>
      <c r="S38" s="9" t="s">
        <v>207</v>
      </c>
      <c r="T38" s="13" t="s">
        <v>87</v>
      </c>
      <c r="U38" s="13" t="s">
        <v>77</v>
      </c>
      <c r="W38" s="8">
        <v>6</v>
      </c>
      <c r="X38" s="8">
        <v>9</v>
      </c>
      <c r="Y38" s="8">
        <v>4</v>
      </c>
      <c r="Z38" s="8">
        <v>2</v>
      </c>
      <c r="AA38" s="8">
        <v>7</v>
      </c>
      <c r="AB38" s="8">
        <v>8</v>
      </c>
      <c r="AC38" s="8">
        <v>3</v>
      </c>
      <c r="AD38" s="8">
        <v>5</v>
      </c>
      <c r="AE38" s="8">
        <v>1</v>
      </c>
      <c r="AG38" s="14" t="s">
        <v>208</v>
      </c>
      <c r="AJ38" s="8">
        <v>1</v>
      </c>
      <c r="AK38" s="8">
        <v>2</v>
      </c>
      <c r="AL38" s="8">
        <v>3</v>
      </c>
      <c r="AN38" s="8">
        <v>2</v>
      </c>
      <c r="AP38" s="8">
        <v>2</v>
      </c>
    </row>
    <row r="39" spans="1:45" ht="12" customHeight="1" x14ac:dyDescent="0.25">
      <c r="A39" s="8">
        <v>32</v>
      </c>
      <c r="B39" s="8" t="s">
        <v>31</v>
      </c>
      <c r="C39" s="13" t="s">
        <v>32</v>
      </c>
      <c r="D39" s="22">
        <v>42891</v>
      </c>
      <c r="F39" s="8" t="s">
        <v>31</v>
      </c>
      <c r="M39" s="8" t="s">
        <v>39</v>
      </c>
      <c r="Q39" s="8" t="s">
        <v>31</v>
      </c>
      <c r="R39" s="43" t="s">
        <v>209</v>
      </c>
      <c r="S39" s="43" t="s">
        <v>210</v>
      </c>
      <c r="T39" s="13" t="s">
        <v>87</v>
      </c>
      <c r="U39" s="13" t="s">
        <v>77</v>
      </c>
      <c r="W39" s="8">
        <v>4</v>
      </c>
      <c r="X39" s="8">
        <v>5</v>
      </c>
      <c r="Y39" s="8">
        <v>5</v>
      </c>
      <c r="Z39" s="8">
        <v>8</v>
      </c>
      <c r="AA39" s="8">
        <v>7</v>
      </c>
      <c r="AB39" s="8">
        <v>4</v>
      </c>
      <c r="AC39" s="8">
        <v>8</v>
      </c>
      <c r="AD39" s="8">
        <v>8</v>
      </c>
      <c r="AE39" s="8">
        <v>8</v>
      </c>
      <c r="AH39" s="13" t="s">
        <v>211</v>
      </c>
      <c r="AJ39" s="8">
        <v>1</v>
      </c>
      <c r="AK39" s="8">
        <v>3</v>
      </c>
      <c r="AL39" s="8">
        <v>2</v>
      </c>
      <c r="AR39" s="43" t="s">
        <v>212</v>
      </c>
    </row>
    <row r="40" spans="1:45" ht="12" customHeight="1" x14ac:dyDescent="0.25">
      <c r="A40" s="8">
        <v>33</v>
      </c>
      <c r="B40" s="8" t="s">
        <v>31</v>
      </c>
      <c r="C40" s="13" t="s">
        <v>0</v>
      </c>
      <c r="D40" s="22">
        <v>42885</v>
      </c>
      <c r="F40" s="8" t="s">
        <v>31</v>
      </c>
      <c r="H40" s="8" t="s">
        <v>31</v>
      </c>
      <c r="I40" s="8" t="s">
        <v>31</v>
      </c>
      <c r="M40" s="8" t="s">
        <v>39</v>
      </c>
      <c r="Q40" s="8" t="s">
        <v>31</v>
      </c>
      <c r="R40" s="43" t="s">
        <v>170</v>
      </c>
      <c r="S40" s="9" t="s">
        <v>213</v>
      </c>
      <c r="T40" s="13" t="s">
        <v>42</v>
      </c>
      <c r="U40" s="13" t="s">
        <v>77</v>
      </c>
      <c r="X40" s="8">
        <v>8</v>
      </c>
      <c r="Y40" s="8">
        <v>1</v>
      </c>
      <c r="Z40" s="8">
        <v>2</v>
      </c>
      <c r="AB40" s="8">
        <v>5</v>
      </c>
      <c r="AC40" s="8">
        <v>4</v>
      </c>
      <c r="AD40" s="8">
        <v>7</v>
      </c>
      <c r="AE40" s="8">
        <v>3</v>
      </c>
      <c r="AF40" s="8">
        <v>6</v>
      </c>
      <c r="AG40" s="13" t="s">
        <v>214</v>
      </c>
      <c r="AH40" s="14" t="s">
        <v>215</v>
      </c>
    </row>
    <row r="41" spans="1:45" ht="12" customHeight="1" x14ac:dyDescent="0.25">
      <c r="A41" s="8">
        <v>34</v>
      </c>
      <c r="B41" s="8" t="s">
        <v>31</v>
      </c>
      <c r="C41" s="13" t="s">
        <v>32</v>
      </c>
      <c r="D41" s="8" t="s">
        <v>216</v>
      </c>
      <c r="F41" s="8" t="s">
        <v>31</v>
      </c>
      <c r="M41" s="8" t="s">
        <v>39</v>
      </c>
      <c r="Q41" s="8" t="s">
        <v>31</v>
      </c>
      <c r="R41" s="43" t="s">
        <v>217</v>
      </c>
      <c r="S41" s="43" t="s">
        <v>218</v>
      </c>
      <c r="T41" s="13" t="s">
        <v>42</v>
      </c>
      <c r="U41" s="13" t="s">
        <v>77</v>
      </c>
      <c r="W41" s="8" t="s">
        <v>220</v>
      </c>
      <c r="X41" s="8" t="s">
        <v>220</v>
      </c>
      <c r="AD41" s="8" t="s">
        <v>220</v>
      </c>
      <c r="AE41" s="8" t="s">
        <v>220</v>
      </c>
      <c r="AG41" s="13" t="s">
        <v>221</v>
      </c>
      <c r="AL41" s="8">
        <v>1</v>
      </c>
      <c r="AQ41" s="8">
        <v>2</v>
      </c>
      <c r="AR41" s="44" t="s">
        <v>222</v>
      </c>
    </row>
    <row r="42" spans="1:45" ht="12" customHeight="1" x14ac:dyDescent="0.25">
      <c r="A42" s="8">
        <v>35</v>
      </c>
      <c r="B42" s="8" t="s">
        <v>31</v>
      </c>
      <c r="C42" s="13" t="s">
        <v>0</v>
      </c>
      <c r="D42" s="22">
        <v>42902</v>
      </c>
      <c r="G42" s="8" t="s">
        <v>31</v>
      </c>
      <c r="J42" s="8" t="s">
        <v>90</v>
      </c>
      <c r="M42" s="8" t="s">
        <v>39</v>
      </c>
      <c r="Q42" s="8" t="s">
        <v>39</v>
      </c>
      <c r="U42" s="13" t="s">
        <v>43</v>
      </c>
      <c r="W42" s="8">
        <v>9</v>
      </c>
      <c r="X42" s="8">
        <v>8</v>
      </c>
      <c r="Y42" s="8">
        <v>2</v>
      </c>
      <c r="Z42" s="8">
        <v>7</v>
      </c>
      <c r="AA42" s="8">
        <v>5</v>
      </c>
      <c r="AB42" s="8">
        <v>4</v>
      </c>
      <c r="AC42" s="8">
        <v>3</v>
      </c>
      <c r="AD42" s="8">
        <v>1</v>
      </c>
      <c r="AE42" s="8">
        <v>6</v>
      </c>
      <c r="AF42" s="8">
        <v>10</v>
      </c>
      <c r="AG42" s="13" t="s">
        <v>223</v>
      </c>
      <c r="AN42" s="8">
        <v>3</v>
      </c>
      <c r="AO42" s="8">
        <v>1</v>
      </c>
      <c r="AP42" s="8">
        <v>2</v>
      </c>
      <c r="AR42" s="43" t="s">
        <v>224</v>
      </c>
    </row>
    <row r="43" spans="1:45" ht="12" customHeight="1" x14ac:dyDescent="0.25">
      <c r="A43" s="8">
        <v>36</v>
      </c>
      <c r="B43" s="8" t="s">
        <v>31</v>
      </c>
      <c r="C43" s="13" t="s">
        <v>3</v>
      </c>
      <c r="D43" s="24">
        <v>42795</v>
      </c>
      <c r="K43" s="8" t="s">
        <v>31</v>
      </c>
      <c r="L43" s="13" t="s">
        <v>225</v>
      </c>
      <c r="M43" s="8" t="s">
        <v>39</v>
      </c>
      <c r="Q43" s="8" t="s">
        <v>31</v>
      </c>
      <c r="R43" s="43" t="s">
        <v>226</v>
      </c>
      <c r="S43" s="9" t="s">
        <v>227</v>
      </c>
      <c r="T43" s="13" t="s">
        <v>87</v>
      </c>
      <c r="U43" s="13" t="s">
        <v>77</v>
      </c>
      <c r="X43" s="8">
        <v>6</v>
      </c>
      <c r="Y43" s="8">
        <v>3</v>
      </c>
      <c r="Z43" s="8">
        <v>4</v>
      </c>
      <c r="AC43" s="8">
        <v>1</v>
      </c>
      <c r="AD43" s="8">
        <v>5</v>
      </c>
      <c r="AE43" s="8">
        <v>2</v>
      </c>
      <c r="AH43" s="13" t="s">
        <v>228</v>
      </c>
      <c r="AJ43" s="8">
        <v>3</v>
      </c>
      <c r="AK43" s="8">
        <v>2</v>
      </c>
      <c r="AL43" s="8">
        <v>1</v>
      </c>
      <c r="AQ43" s="8">
        <v>2</v>
      </c>
      <c r="AR43" s="43" t="s">
        <v>229</v>
      </c>
    </row>
    <row r="44" spans="1:45" ht="12" customHeight="1" x14ac:dyDescent="0.25">
      <c r="A44" s="8">
        <v>37</v>
      </c>
      <c r="B44" s="8" t="s">
        <v>39</v>
      </c>
      <c r="C44" s="23"/>
      <c r="D44" s="26">
        <v>41974</v>
      </c>
      <c r="G44" s="8" t="s">
        <v>31</v>
      </c>
      <c r="M44" s="8" t="s">
        <v>39</v>
      </c>
      <c r="Q44" s="8" t="s">
        <v>31</v>
      </c>
      <c r="R44" s="43" t="s">
        <v>226</v>
      </c>
      <c r="S44" s="9" t="s">
        <v>227</v>
      </c>
      <c r="T44" s="13" t="s">
        <v>87</v>
      </c>
      <c r="U44" s="13" t="s">
        <v>77</v>
      </c>
      <c r="W44" s="8">
        <v>6</v>
      </c>
      <c r="X44" s="8">
        <v>1</v>
      </c>
      <c r="Y44" s="8">
        <v>7</v>
      </c>
      <c r="Z44" s="8">
        <v>3</v>
      </c>
      <c r="AA44" s="8">
        <v>8</v>
      </c>
      <c r="AB44" s="8">
        <v>6</v>
      </c>
      <c r="AC44" s="8">
        <v>2</v>
      </c>
      <c r="AD44" s="8">
        <v>5</v>
      </c>
      <c r="AE44" s="8">
        <v>4</v>
      </c>
      <c r="AH44" s="13" t="s">
        <v>230</v>
      </c>
      <c r="AJ44" s="8">
        <v>2</v>
      </c>
      <c r="AK44" s="8">
        <v>1</v>
      </c>
      <c r="AL44" s="8">
        <v>3</v>
      </c>
      <c r="AR44" s="43" t="s">
        <v>231</v>
      </c>
    </row>
    <row r="45" spans="1:45" ht="12" customHeight="1" x14ac:dyDescent="0.25">
      <c r="A45" s="8">
        <v>38</v>
      </c>
      <c r="B45" s="8" t="s">
        <v>31</v>
      </c>
      <c r="C45" s="13" t="s">
        <v>3</v>
      </c>
      <c r="D45" s="22">
        <v>42866</v>
      </c>
      <c r="F45" s="8" t="s">
        <v>31</v>
      </c>
      <c r="M45" s="8" t="s">
        <v>30</v>
      </c>
      <c r="N45" s="13" t="s">
        <v>232</v>
      </c>
      <c r="O45" s="13" t="s">
        <v>233</v>
      </c>
      <c r="P45" s="26">
        <v>42156</v>
      </c>
      <c r="Q45" s="8" t="s">
        <v>31</v>
      </c>
      <c r="R45" s="43" t="s">
        <v>226</v>
      </c>
      <c r="S45" s="43" t="s">
        <v>234</v>
      </c>
      <c r="T45" s="13" t="s">
        <v>42</v>
      </c>
      <c r="U45" s="13" t="s">
        <v>77</v>
      </c>
      <c r="W45" s="8">
        <v>9</v>
      </c>
      <c r="X45" s="8">
        <v>5</v>
      </c>
      <c r="Y45" s="8">
        <v>4</v>
      </c>
      <c r="Z45" s="8">
        <v>2</v>
      </c>
      <c r="AA45" s="8">
        <v>8</v>
      </c>
      <c r="AB45" s="8">
        <v>10</v>
      </c>
      <c r="AC45" s="8">
        <v>7</v>
      </c>
      <c r="AD45" s="8">
        <v>6</v>
      </c>
      <c r="AE45" s="8">
        <v>3</v>
      </c>
      <c r="AF45" s="8">
        <v>1</v>
      </c>
      <c r="AG45" s="13" t="s">
        <v>235</v>
      </c>
      <c r="AJ45" s="8">
        <v>3</v>
      </c>
      <c r="AK45" s="8">
        <v>2</v>
      </c>
      <c r="AL45" s="8">
        <v>1</v>
      </c>
      <c r="AO45" s="8">
        <v>1</v>
      </c>
    </row>
    <row r="46" spans="1:45" ht="12" customHeight="1" x14ac:dyDescent="0.25">
      <c r="A46" s="8">
        <v>39</v>
      </c>
      <c r="B46" s="8" t="s">
        <v>31</v>
      </c>
      <c r="C46" s="13" t="s">
        <v>0</v>
      </c>
      <c r="D46" s="22">
        <v>42881</v>
      </c>
      <c r="G46" s="8" t="s">
        <v>31</v>
      </c>
      <c r="J46" s="8" t="s">
        <v>90</v>
      </c>
      <c r="K46" s="8" t="s">
        <v>31</v>
      </c>
      <c r="L46" s="14" t="s">
        <v>236</v>
      </c>
      <c r="M46" s="8" t="s">
        <v>30</v>
      </c>
      <c r="N46" s="14" t="s">
        <v>82</v>
      </c>
      <c r="O46" s="13" t="s">
        <v>237</v>
      </c>
      <c r="T46" s="13" t="s">
        <v>87</v>
      </c>
      <c r="U46" s="13" t="s">
        <v>43</v>
      </c>
      <c r="W46" s="8">
        <v>10</v>
      </c>
      <c r="X46" s="8">
        <v>3</v>
      </c>
      <c r="Y46" s="8">
        <v>7</v>
      </c>
      <c r="Z46" s="8">
        <v>6</v>
      </c>
      <c r="AA46" s="8">
        <v>4</v>
      </c>
      <c r="AB46" s="8">
        <v>5</v>
      </c>
      <c r="AC46" s="8">
        <v>2</v>
      </c>
      <c r="AD46" s="8">
        <v>8</v>
      </c>
      <c r="AE46" s="8">
        <v>1</v>
      </c>
      <c r="AH46" s="14" t="s">
        <v>238</v>
      </c>
      <c r="AJ46" s="8">
        <v>1</v>
      </c>
      <c r="AK46" s="8">
        <v>2</v>
      </c>
      <c r="AL46" s="8">
        <v>3</v>
      </c>
      <c r="AR46" s="43" t="s">
        <v>239</v>
      </c>
    </row>
    <row r="47" spans="1:45" ht="12" customHeight="1" x14ac:dyDescent="0.25">
      <c r="A47" s="8">
        <v>40</v>
      </c>
      <c r="M47" s="8" t="s">
        <v>39</v>
      </c>
      <c r="Q47" s="8" t="s">
        <v>31</v>
      </c>
      <c r="R47" s="43" t="s">
        <v>149</v>
      </c>
      <c r="S47" s="9" t="s">
        <v>241</v>
      </c>
      <c r="T47" s="13" t="s">
        <v>87</v>
      </c>
      <c r="U47" s="13" t="s">
        <v>43</v>
      </c>
      <c r="W47" s="8" t="s">
        <v>220</v>
      </c>
      <c r="X47" s="8" t="s">
        <v>220</v>
      </c>
      <c r="Y47" s="8" t="s">
        <v>220</v>
      </c>
      <c r="Z47" s="8" t="s">
        <v>220</v>
      </c>
      <c r="AB47" s="8" t="s">
        <v>220</v>
      </c>
      <c r="AC47" s="8" t="s">
        <v>220</v>
      </c>
      <c r="AD47" s="8" t="s">
        <v>220</v>
      </c>
      <c r="AE47" s="8" t="s">
        <v>220</v>
      </c>
      <c r="AG47" s="8"/>
      <c r="AH47" s="14" t="s">
        <v>242</v>
      </c>
      <c r="AN47" s="8">
        <v>2</v>
      </c>
      <c r="AO47" s="8">
        <v>2</v>
      </c>
      <c r="AR47" s="43" t="s">
        <v>240</v>
      </c>
    </row>
    <row r="48" spans="1:45" ht="12" customHeight="1" x14ac:dyDescent="0.25">
      <c r="A48" s="8">
        <v>41</v>
      </c>
      <c r="B48" s="8" t="s">
        <v>31</v>
      </c>
      <c r="C48" s="13" t="s">
        <v>1</v>
      </c>
      <c r="D48" s="22">
        <v>42892</v>
      </c>
      <c r="F48" s="8" t="s">
        <v>31</v>
      </c>
      <c r="G48" s="8" t="s">
        <v>31</v>
      </c>
      <c r="H48" s="8" t="s">
        <v>31</v>
      </c>
      <c r="I48" s="8" t="s">
        <v>31</v>
      </c>
      <c r="J48" s="8" t="s">
        <v>31</v>
      </c>
      <c r="M48" s="8" t="s">
        <v>30</v>
      </c>
      <c r="N48" s="14" t="s">
        <v>243</v>
      </c>
      <c r="O48" s="13" t="s">
        <v>244</v>
      </c>
      <c r="P48" s="13">
        <v>2014</v>
      </c>
      <c r="Q48" s="8" t="s">
        <v>31</v>
      </c>
      <c r="R48" s="43" t="s">
        <v>245</v>
      </c>
      <c r="S48" s="43" t="s">
        <v>246</v>
      </c>
      <c r="T48" s="13" t="s">
        <v>42</v>
      </c>
      <c r="U48" s="13" t="s">
        <v>43</v>
      </c>
      <c r="W48" s="8">
        <v>6</v>
      </c>
      <c r="X48" s="8">
        <v>4</v>
      </c>
      <c r="Y48" s="8">
        <v>7</v>
      </c>
      <c r="Z48" s="8">
        <v>2</v>
      </c>
      <c r="AA48" s="8">
        <v>5</v>
      </c>
      <c r="AB48" s="8">
        <v>9</v>
      </c>
      <c r="AC48" s="8">
        <v>3</v>
      </c>
      <c r="AD48" s="8">
        <v>8</v>
      </c>
      <c r="AE48" s="8">
        <v>1</v>
      </c>
      <c r="AG48" s="13" t="s">
        <v>247</v>
      </c>
      <c r="AH48" s="14" t="s">
        <v>248</v>
      </c>
      <c r="AJ48" s="8">
        <v>1</v>
      </c>
      <c r="AL48" s="8">
        <v>1</v>
      </c>
      <c r="AP48" s="8">
        <v>2</v>
      </c>
      <c r="AR48" s="9" t="s">
        <v>249</v>
      </c>
    </row>
    <row r="49" spans="1:44" ht="12" customHeight="1" x14ac:dyDescent="0.25">
      <c r="A49" s="8">
        <v>42</v>
      </c>
      <c r="B49" s="8" t="s">
        <v>31</v>
      </c>
      <c r="C49" s="13" t="s">
        <v>32</v>
      </c>
      <c r="K49" s="8" t="s">
        <v>31</v>
      </c>
      <c r="L49" s="13" t="s">
        <v>250</v>
      </c>
      <c r="M49" s="8" t="s">
        <v>39</v>
      </c>
      <c r="T49" s="13" t="s">
        <v>42</v>
      </c>
      <c r="U49" s="13" t="s">
        <v>77</v>
      </c>
      <c r="W49" s="8">
        <v>9</v>
      </c>
      <c r="X49" s="8">
        <v>8</v>
      </c>
      <c r="Y49" s="8">
        <v>3</v>
      </c>
      <c r="Z49" s="8">
        <v>5</v>
      </c>
      <c r="AA49" s="8">
        <v>4</v>
      </c>
      <c r="AB49" s="8">
        <v>7</v>
      </c>
      <c r="AC49" s="8">
        <v>1</v>
      </c>
      <c r="AD49" s="8">
        <v>2</v>
      </c>
      <c r="AE49" s="8">
        <v>6</v>
      </c>
      <c r="AH49" s="14" t="s">
        <v>251</v>
      </c>
    </row>
    <row r="50" spans="1:44" ht="12" customHeight="1" x14ac:dyDescent="0.25">
      <c r="A50" s="8">
        <v>43</v>
      </c>
      <c r="B50" s="8" t="s">
        <v>31</v>
      </c>
      <c r="C50" s="13" t="s">
        <v>32</v>
      </c>
      <c r="D50" s="22">
        <v>42830</v>
      </c>
      <c r="F50" s="8" t="s">
        <v>31</v>
      </c>
      <c r="Q50" s="8" t="s">
        <v>31</v>
      </c>
      <c r="R50" s="43" t="s">
        <v>252</v>
      </c>
      <c r="S50" s="43" t="s">
        <v>253</v>
      </c>
      <c r="T50" s="13" t="s">
        <v>87</v>
      </c>
      <c r="U50" s="13" t="s">
        <v>43</v>
      </c>
      <c r="AJ50" s="8">
        <v>2</v>
      </c>
      <c r="AK50" s="8">
        <v>3</v>
      </c>
      <c r="AL50" s="8">
        <v>1</v>
      </c>
      <c r="AQ50" s="8">
        <v>1</v>
      </c>
    </row>
    <row r="51" spans="1:44" ht="12" customHeight="1" x14ac:dyDescent="0.25">
      <c r="A51" s="8">
        <v>44</v>
      </c>
      <c r="B51" s="8" t="s">
        <v>39</v>
      </c>
      <c r="M51" s="8" t="s">
        <v>39</v>
      </c>
      <c r="Q51" s="8" t="s">
        <v>39</v>
      </c>
      <c r="T51" s="13" t="s">
        <v>42</v>
      </c>
      <c r="U51" s="13" t="s">
        <v>70</v>
      </c>
      <c r="X51" s="8">
        <v>4</v>
      </c>
      <c r="Y51" s="8">
        <v>3</v>
      </c>
      <c r="Z51" s="8">
        <v>1</v>
      </c>
      <c r="AC51" s="8">
        <v>2</v>
      </c>
      <c r="AD51" s="8">
        <v>5</v>
      </c>
      <c r="AJ51" s="8">
        <v>1</v>
      </c>
      <c r="AK51" s="8">
        <v>2</v>
      </c>
      <c r="AL51" s="8">
        <v>3</v>
      </c>
      <c r="AQ51" s="8">
        <v>2</v>
      </c>
    </row>
    <row r="52" spans="1:44" ht="12" customHeight="1" x14ac:dyDescent="0.25">
      <c r="A52" s="8">
        <v>45</v>
      </c>
      <c r="B52" s="8" t="s">
        <v>31</v>
      </c>
      <c r="C52" s="13" t="s">
        <v>1</v>
      </c>
      <c r="D52" s="22">
        <v>42885</v>
      </c>
      <c r="F52" s="8" t="s">
        <v>31</v>
      </c>
      <c r="K52" s="8" t="s">
        <v>31</v>
      </c>
      <c r="L52" s="13" t="s">
        <v>250</v>
      </c>
      <c r="Q52" s="8" t="s">
        <v>31</v>
      </c>
      <c r="R52" s="43" t="s">
        <v>254</v>
      </c>
      <c r="S52" s="43" t="s">
        <v>250</v>
      </c>
      <c r="T52" s="13" t="s">
        <v>87</v>
      </c>
      <c r="U52" s="13" t="s">
        <v>43</v>
      </c>
      <c r="W52" s="8">
        <v>7</v>
      </c>
      <c r="X52" s="8">
        <v>5</v>
      </c>
      <c r="Y52" s="8">
        <v>1</v>
      </c>
      <c r="Z52" s="8">
        <v>6</v>
      </c>
      <c r="AA52" s="8">
        <v>8</v>
      </c>
      <c r="AC52" s="8">
        <v>4</v>
      </c>
      <c r="AD52" s="8">
        <v>2</v>
      </c>
      <c r="AE52" s="8">
        <v>3</v>
      </c>
      <c r="AH52" s="13" t="s">
        <v>255</v>
      </c>
      <c r="AJ52" s="8">
        <v>1</v>
      </c>
      <c r="AK52" s="8">
        <v>2</v>
      </c>
      <c r="AL52" s="8">
        <v>3</v>
      </c>
      <c r="AN52" s="8">
        <v>1</v>
      </c>
      <c r="AP52" s="8">
        <v>3</v>
      </c>
      <c r="AQ52" s="8">
        <v>2</v>
      </c>
    </row>
    <row r="53" spans="1:44" ht="12" customHeight="1" x14ac:dyDescent="0.25">
      <c r="A53" s="8">
        <v>46</v>
      </c>
      <c r="B53" s="8" t="s">
        <v>31</v>
      </c>
      <c r="C53" s="13" t="s">
        <v>4</v>
      </c>
      <c r="D53" s="22">
        <v>42600</v>
      </c>
      <c r="F53" s="8" t="s">
        <v>31</v>
      </c>
      <c r="G53" s="8" t="s">
        <v>31</v>
      </c>
      <c r="J53" s="8" t="s">
        <v>90</v>
      </c>
      <c r="K53" s="8" t="s">
        <v>31</v>
      </c>
      <c r="L53" s="13" t="s">
        <v>256</v>
      </c>
      <c r="M53" s="8" t="s">
        <v>39</v>
      </c>
      <c r="Q53" s="8" t="s">
        <v>31</v>
      </c>
      <c r="R53" s="43" t="s">
        <v>1</v>
      </c>
      <c r="S53" s="43" t="s">
        <v>257</v>
      </c>
      <c r="T53" s="13" t="s">
        <v>87</v>
      </c>
      <c r="U53" s="13" t="s">
        <v>43</v>
      </c>
      <c r="W53" s="8">
        <v>1</v>
      </c>
      <c r="X53" s="8">
        <v>1</v>
      </c>
      <c r="Y53" s="8">
        <v>1</v>
      </c>
      <c r="Z53" s="8">
        <v>1</v>
      </c>
      <c r="AA53" s="8">
        <v>1</v>
      </c>
      <c r="AB53" s="8">
        <v>1</v>
      </c>
      <c r="AC53" s="8">
        <v>1</v>
      </c>
      <c r="AD53" s="8">
        <v>1</v>
      </c>
      <c r="AE53" s="8">
        <v>1</v>
      </c>
      <c r="AG53" s="13" t="s">
        <v>258</v>
      </c>
      <c r="AJ53" s="8">
        <v>1</v>
      </c>
      <c r="AK53" s="8">
        <v>3</v>
      </c>
      <c r="AL53" s="8">
        <v>2</v>
      </c>
      <c r="AO53" s="8" t="s">
        <v>220</v>
      </c>
      <c r="AR53" s="43" t="s">
        <v>259</v>
      </c>
    </row>
    <row r="54" spans="1:44" ht="12" customHeight="1" x14ac:dyDescent="0.25">
      <c r="A54" s="8">
        <v>47</v>
      </c>
      <c r="B54" s="8" t="s">
        <v>31</v>
      </c>
      <c r="C54" s="13" t="s">
        <v>0</v>
      </c>
      <c r="I54" s="8" t="s">
        <v>90</v>
      </c>
      <c r="J54" s="8" t="s">
        <v>90</v>
      </c>
      <c r="M54" s="8" t="s">
        <v>30</v>
      </c>
      <c r="N54" s="13" t="s">
        <v>260</v>
      </c>
      <c r="O54" s="13" t="s">
        <v>261</v>
      </c>
      <c r="P54" s="26">
        <v>42036</v>
      </c>
      <c r="Q54" s="8" t="s">
        <v>31</v>
      </c>
      <c r="R54" s="43" t="s">
        <v>262</v>
      </c>
      <c r="S54" s="43" t="s">
        <v>263</v>
      </c>
      <c r="T54" s="13" t="s">
        <v>42</v>
      </c>
      <c r="U54" s="13" t="s">
        <v>43</v>
      </c>
      <c r="W54" s="8">
        <v>2</v>
      </c>
      <c r="X54" s="8">
        <v>5</v>
      </c>
      <c r="Y54" s="8">
        <v>6</v>
      </c>
      <c r="Z54" s="8">
        <v>7</v>
      </c>
      <c r="AA54" s="8">
        <v>9</v>
      </c>
      <c r="AB54" s="8">
        <v>1</v>
      </c>
      <c r="AC54" s="8">
        <v>3</v>
      </c>
      <c r="AD54" s="8">
        <v>4</v>
      </c>
      <c r="AE54" s="8">
        <v>8</v>
      </c>
      <c r="AG54" s="14" t="s">
        <v>264</v>
      </c>
      <c r="AJ54" s="8">
        <v>1</v>
      </c>
      <c r="AK54" s="8">
        <v>3</v>
      </c>
      <c r="AL54" s="8">
        <v>2</v>
      </c>
      <c r="AN54" s="8">
        <v>3</v>
      </c>
      <c r="AP54" s="8">
        <v>2</v>
      </c>
    </row>
    <row r="55" spans="1:44" ht="12" customHeight="1" x14ac:dyDescent="0.25">
      <c r="A55" s="8">
        <v>48</v>
      </c>
      <c r="B55" s="8" t="s">
        <v>31</v>
      </c>
      <c r="C55" s="13" t="s">
        <v>4</v>
      </c>
      <c r="D55" s="24">
        <v>42705</v>
      </c>
      <c r="G55" s="8" t="s">
        <v>31</v>
      </c>
      <c r="K55" s="8" t="s">
        <v>31</v>
      </c>
      <c r="L55" s="13" t="s">
        <v>265</v>
      </c>
      <c r="M55" s="8" t="s">
        <v>30</v>
      </c>
      <c r="N55" s="13" t="s">
        <v>266</v>
      </c>
      <c r="O55" s="13">
        <v>120</v>
      </c>
      <c r="P55" s="26">
        <v>42461</v>
      </c>
      <c r="Q55" s="8" t="s">
        <v>39</v>
      </c>
      <c r="T55" s="13" t="s">
        <v>116</v>
      </c>
      <c r="U55" s="13" t="s">
        <v>43</v>
      </c>
      <c r="W55" s="8">
        <v>6</v>
      </c>
      <c r="X55" s="8">
        <v>8</v>
      </c>
      <c r="Y55" s="8">
        <v>5</v>
      </c>
      <c r="Z55" s="8">
        <v>7</v>
      </c>
      <c r="AA55" s="8">
        <v>4</v>
      </c>
      <c r="AB55" s="8">
        <v>1</v>
      </c>
      <c r="AC55" s="8">
        <v>2</v>
      </c>
      <c r="AD55" s="8">
        <v>3</v>
      </c>
      <c r="AH55" s="14" t="s">
        <v>267</v>
      </c>
      <c r="AJ55" s="8">
        <v>3</v>
      </c>
      <c r="AK55" s="8">
        <v>2</v>
      </c>
      <c r="AL55" s="8">
        <v>1</v>
      </c>
      <c r="AO55" s="8">
        <v>2</v>
      </c>
      <c r="AP55" s="8">
        <v>2</v>
      </c>
    </row>
    <row r="56" spans="1:44" ht="12" customHeight="1" x14ac:dyDescent="0.25">
      <c r="A56" s="8">
        <v>49</v>
      </c>
      <c r="B56" s="8" t="s">
        <v>31</v>
      </c>
      <c r="C56" s="13" t="s">
        <v>1</v>
      </c>
      <c r="D56" s="22">
        <v>42892</v>
      </c>
      <c r="F56" s="8" t="s">
        <v>31</v>
      </c>
      <c r="G56" s="8" t="s">
        <v>31</v>
      </c>
      <c r="H56" s="8" t="s">
        <v>31</v>
      </c>
      <c r="J56" s="8" t="s">
        <v>90</v>
      </c>
      <c r="M56" s="8" t="s">
        <v>39</v>
      </c>
      <c r="Q56" s="8" t="s">
        <v>31</v>
      </c>
      <c r="R56" s="43" t="s">
        <v>149</v>
      </c>
      <c r="S56" s="9" t="s">
        <v>268</v>
      </c>
      <c r="T56" s="13" t="s">
        <v>42</v>
      </c>
      <c r="U56" s="13" t="s">
        <v>77</v>
      </c>
      <c r="W56" s="8">
        <v>4</v>
      </c>
      <c r="X56" s="8">
        <v>9</v>
      </c>
      <c r="Y56" s="8">
        <v>7</v>
      </c>
      <c r="Z56" s="8">
        <v>1</v>
      </c>
      <c r="AA56" s="8">
        <v>5</v>
      </c>
      <c r="AB56" s="8">
        <v>6</v>
      </c>
      <c r="AC56" s="8">
        <v>3</v>
      </c>
      <c r="AD56" s="8">
        <v>8</v>
      </c>
      <c r="AE56" s="8">
        <v>2</v>
      </c>
      <c r="AH56" s="14" t="s">
        <v>269</v>
      </c>
      <c r="AP56" s="8">
        <v>2</v>
      </c>
      <c r="AR56" s="43" t="s">
        <v>270</v>
      </c>
    </row>
    <row r="57" spans="1:44" ht="12" customHeight="1" x14ac:dyDescent="0.25">
      <c r="A57" s="8">
        <v>50</v>
      </c>
      <c r="B57" s="8" t="s">
        <v>31</v>
      </c>
      <c r="C57" s="13" t="s">
        <v>4</v>
      </c>
      <c r="D57" s="24">
        <v>42795</v>
      </c>
      <c r="K57" s="8" t="s">
        <v>31</v>
      </c>
      <c r="L57" s="13" t="s">
        <v>271</v>
      </c>
      <c r="M57" s="8" t="s">
        <v>30</v>
      </c>
      <c r="N57" s="13" t="s">
        <v>272</v>
      </c>
      <c r="O57" s="13" t="s">
        <v>273</v>
      </c>
      <c r="P57" s="26">
        <v>42795</v>
      </c>
      <c r="Q57" s="8" t="s">
        <v>31</v>
      </c>
      <c r="R57" s="43" t="s">
        <v>254</v>
      </c>
      <c r="S57" s="43" t="s">
        <v>272</v>
      </c>
      <c r="T57" s="13" t="s">
        <v>87</v>
      </c>
      <c r="U57" s="13" t="s">
        <v>43</v>
      </c>
      <c r="W57" s="8">
        <v>10</v>
      </c>
      <c r="X57" s="8">
        <v>6</v>
      </c>
      <c r="Y57" s="8">
        <v>4</v>
      </c>
      <c r="Z57" s="8">
        <v>8</v>
      </c>
      <c r="AA57" s="8">
        <v>5</v>
      </c>
      <c r="AB57" s="8">
        <v>9</v>
      </c>
      <c r="AC57" s="8">
        <v>2</v>
      </c>
      <c r="AD57" s="8">
        <v>7</v>
      </c>
      <c r="AE57" s="8">
        <v>1</v>
      </c>
      <c r="AF57" s="8">
        <v>3</v>
      </c>
      <c r="AG57" s="13" t="s">
        <v>274</v>
      </c>
      <c r="AH57" s="13" t="s">
        <v>275</v>
      </c>
      <c r="AJ57" s="8">
        <v>2</v>
      </c>
      <c r="AK57" s="8">
        <v>3</v>
      </c>
      <c r="AL57" s="8">
        <v>1</v>
      </c>
      <c r="AR57" s="9" t="s">
        <v>278</v>
      </c>
    </row>
    <row r="58" spans="1:44" ht="12" customHeight="1" x14ac:dyDescent="0.25">
      <c r="A58" s="8">
        <v>51</v>
      </c>
      <c r="B58" s="8" t="s">
        <v>31</v>
      </c>
      <c r="C58" s="25"/>
      <c r="D58" s="25">
        <v>42719</v>
      </c>
      <c r="J58" s="8" t="s">
        <v>30</v>
      </c>
      <c r="K58" s="8" t="s">
        <v>30</v>
      </c>
      <c r="L58" s="13" t="s">
        <v>74</v>
      </c>
      <c r="M58" s="8" t="s">
        <v>39</v>
      </c>
      <c r="Q58" s="8" t="s">
        <v>31</v>
      </c>
      <c r="R58" s="43">
        <v>2</v>
      </c>
      <c r="S58" s="43" t="s">
        <v>276</v>
      </c>
      <c r="T58" s="13" t="s">
        <v>136</v>
      </c>
      <c r="U58" s="13" t="s">
        <v>43</v>
      </c>
      <c r="W58" s="8">
        <v>9</v>
      </c>
      <c r="X58" s="8">
        <v>8</v>
      </c>
      <c r="Y58" s="8">
        <v>2</v>
      </c>
      <c r="Z58" s="8">
        <v>7</v>
      </c>
      <c r="AA58" s="8">
        <v>3</v>
      </c>
      <c r="AB58" s="8">
        <v>4</v>
      </c>
      <c r="AC58" s="8">
        <v>1</v>
      </c>
      <c r="AD58" s="8">
        <v>5</v>
      </c>
      <c r="AE58" s="8">
        <v>6</v>
      </c>
      <c r="AG58" s="13" t="s">
        <v>277</v>
      </c>
      <c r="AJ58" s="8">
        <v>1</v>
      </c>
      <c r="AK58" s="8">
        <v>3</v>
      </c>
      <c r="AL58" s="8">
        <v>2</v>
      </c>
      <c r="AN58" s="8">
        <v>2</v>
      </c>
      <c r="AP58" s="8">
        <v>2</v>
      </c>
    </row>
    <row r="59" spans="1:44" ht="12" customHeight="1" x14ac:dyDescent="0.25">
      <c r="A59" s="8">
        <v>52</v>
      </c>
      <c r="B59" s="8" t="s">
        <v>31</v>
      </c>
      <c r="C59" s="13" t="s">
        <v>32</v>
      </c>
      <c r="D59" s="22">
        <v>42859</v>
      </c>
      <c r="F59" s="8" t="s">
        <v>31</v>
      </c>
      <c r="G59" s="8" t="s">
        <v>31</v>
      </c>
      <c r="H59" s="8" t="s">
        <v>31</v>
      </c>
      <c r="I59" s="8" t="s">
        <v>30</v>
      </c>
      <c r="J59" s="8" t="s">
        <v>31</v>
      </c>
      <c r="K59" s="8" t="s">
        <v>31</v>
      </c>
      <c r="L59" s="13" t="s">
        <v>74</v>
      </c>
      <c r="M59" s="8" t="s">
        <v>39</v>
      </c>
      <c r="Q59" s="8" t="s">
        <v>31</v>
      </c>
      <c r="R59" s="43" t="s">
        <v>279</v>
      </c>
      <c r="S59" s="43" t="s">
        <v>280</v>
      </c>
      <c r="T59" s="13" t="s">
        <v>42</v>
      </c>
      <c r="U59" s="13" t="s">
        <v>281</v>
      </c>
      <c r="W59" s="8">
        <v>8</v>
      </c>
      <c r="X59" s="8">
        <v>3</v>
      </c>
      <c r="Y59" s="8">
        <v>2</v>
      </c>
      <c r="Z59" s="8">
        <v>1</v>
      </c>
      <c r="AA59" s="8">
        <v>9</v>
      </c>
      <c r="AB59" s="8">
        <v>7</v>
      </c>
      <c r="AC59" s="8">
        <v>4</v>
      </c>
      <c r="AD59" s="8">
        <v>5</v>
      </c>
      <c r="AE59" s="8">
        <v>6</v>
      </c>
      <c r="AG59" s="13" t="s">
        <v>282</v>
      </c>
      <c r="AH59" s="14" t="s">
        <v>283</v>
      </c>
      <c r="AJ59" s="8">
        <v>3</v>
      </c>
      <c r="AK59" s="8">
        <v>3</v>
      </c>
      <c r="AL59" s="8">
        <v>3</v>
      </c>
      <c r="AN59" s="8">
        <v>1</v>
      </c>
      <c r="AO59" s="8">
        <v>3</v>
      </c>
      <c r="AP59" s="8">
        <v>2</v>
      </c>
      <c r="AR59" s="43" t="s">
        <v>284</v>
      </c>
    </row>
    <row r="60" spans="1:44" ht="12" customHeight="1" x14ac:dyDescent="0.25">
      <c r="A60" s="8">
        <v>53</v>
      </c>
      <c r="B60" s="8" t="s">
        <v>31</v>
      </c>
      <c r="C60" s="13" t="s">
        <v>1</v>
      </c>
      <c r="D60" s="22">
        <v>42893</v>
      </c>
      <c r="F60" s="8" t="s">
        <v>31</v>
      </c>
      <c r="G60" s="8" t="s">
        <v>31</v>
      </c>
      <c r="H60" s="8" t="s">
        <v>31</v>
      </c>
      <c r="I60" s="8" t="s">
        <v>90</v>
      </c>
      <c r="M60" s="8" t="s">
        <v>30</v>
      </c>
      <c r="N60" s="13" t="s">
        <v>285</v>
      </c>
      <c r="O60" s="13" t="s">
        <v>286</v>
      </c>
      <c r="P60" s="25">
        <v>42892</v>
      </c>
      <c r="Q60" s="8" t="s">
        <v>31</v>
      </c>
      <c r="R60" s="43" t="s">
        <v>287</v>
      </c>
      <c r="S60" s="43" t="s">
        <v>288</v>
      </c>
      <c r="T60" s="13" t="s">
        <v>116</v>
      </c>
      <c r="U60" s="13" t="s">
        <v>43</v>
      </c>
      <c r="AG60" s="14" t="s">
        <v>289</v>
      </c>
      <c r="AH60" s="14" t="s">
        <v>290</v>
      </c>
      <c r="AJ60" s="8">
        <v>1</v>
      </c>
      <c r="AK60" s="8">
        <v>3</v>
      </c>
      <c r="AL60" s="8">
        <v>2</v>
      </c>
      <c r="AP60" s="8">
        <v>2</v>
      </c>
      <c r="AR60" s="9" t="s">
        <v>291</v>
      </c>
    </row>
    <row r="61" spans="1:44" ht="12" customHeight="1" x14ac:dyDescent="0.25">
      <c r="A61" s="8">
        <v>54</v>
      </c>
      <c r="B61" s="8" t="s">
        <v>31</v>
      </c>
      <c r="C61" s="13" t="s">
        <v>32</v>
      </c>
      <c r="D61" s="22">
        <v>42894</v>
      </c>
      <c r="K61" s="8" t="s">
        <v>31</v>
      </c>
      <c r="L61" s="13" t="s">
        <v>225</v>
      </c>
      <c r="M61" s="8" t="s">
        <v>39</v>
      </c>
      <c r="Q61" s="8" t="s">
        <v>30</v>
      </c>
      <c r="R61" s="43" t="s">
        <v>1</v>
      </c>
      <c r="S61" s="43" t="s">
        <v>292</v>
      </c>
      <c r="T61" s="13" t="s">
        <v>116</v>
      </c>
      <c r="U61" s="13" t="s">
        <v>77</v>
      </c>
      <c r="W61" s="8">
        <v>2</v>
      </c>
      <c r="X61" s="8">
        <v>4</v>
      </c>
      <c r="Y61" s="8">
        <v>5</v>
      </c>
      <c r="Z61" s="8">
        <v>6</v>
      </c>
      <c r="AA61" s="8">
        <v>8</v>
      </c>
      <c r="AB61" s="8">
        <v>7</v>
      </c>
      <c r="AC61" s="8">
        <v>1</v>
      </c>
      <c r="AD61" s="8">
        <v>3</v>
      </c>
      <c r="AH61" s="13" t="s">
        <v>293</v>
      </c>
      <c r="AJ61" s="8">
        <v>2</v>
      </c>
      <c r="AK61" s="8">
        <v>3</v>
      </c>
      <c r="AL61" s="8">
        <v>1</v>
      </c>
      <c r="AO61" s="8">
        <v>1</v>
      </c>
      <c r="AP61" s="8">
        <v>1</v>
      </c>
      <c r="AQ61" s="8">
        <v>1</v>
      </c>
      <c r="AR61" s="43" t="s">
        <v>294</v>
      </c>
    </row>
    <row r="62" spans="1:44" ht="12" customHeight="1" x14ac:dyDescent="0.25">
      <c r="A62" s="8">
        <v>55</v>
      </c>
      <c r="B62" s="8" t="s">
        <v>39</v>
      </c>
      <c r="M62" s="8" t="s">
        <v>39</v>
      </c>
      <c r="Q62" s="8" t="s">
        <v>31</v>
      </c>
      <c r="R62" s="43" t="s">
        <v>170</v>
      </c>
      <c r="S62" s="43" t="s">
        <v>295</v>
      </c>
      <c r="T62" s="13" t="s">
        <v>116</v>
      </c>
      <c r="U62" s="13" t="s">
        <v>77</v>
      </c>
      <c r="W62" s="8">
        <v>5</v>
      </c>
      <c r="X62" s="8">
        <v>4</v>
      </c>
      <c r="Y62" s="8">
        <v>7</v>
      </c>
      <c r="Z62" s="8">
        <v>2</v>
      </c>
      <c r="AB62" s="8">
        <v>6</v>
      </c>
      <c r="AC62" s="8">
        <v>3</v>
      </c>
      <c r="AD62" s="8">
        <v>8</v>
      </c>
      <c r="AE62" s="8">
        <v>1</v>
      </c>
      <c r="AJ62" s="8">
        <v>2</v>
      </c>
      <c r="AL62" s="8">
        <v>1</v>
      </c>
      <c r="AQ62" s="8">
        <v>1</v>
      </c>
      <c r="AR62" s="43" t="s">
        <v>296</v>
      </c>
    </row>
    <row r="63" spans="1:44" ht="12" customHeight="1" x14ac:dyDescent="0.25">
      <c r="A63" s="8">
        <v>56</v>
      </c>
      <c r="B63" s="8" t="s">
        <v>31</v>
      </c>
      <c r="C63" s="13" t="s">
        <v>1</v>
      </c>
      <c r="D63" s="22">
        <v>42892</v>
      </c>
      <c r="J63" s="8" t="s">
        <v>31</v>
      </c>
      <c r="K63" s="8" t="s">
        <v>30</v>
      </c>
      <c r="L63" s="13" t="s">
        <v>297</v>
      </c>
      <c r="M63" s="8" t="s">
        <v>39</v>
      </c>
      <c r="T63" s="13" t="s">
        <v>42</v>
      </c>
      <c r="U63" s="13" t="s">
        <v>77</v>
      </c>
      <c r="W63" s="8">
        <v>5</v>
      </c>
      <c r="X63" s="8">
        <v>6</v>
      </c>
      <c r="Y63" s="8">
        <v>4</v>
      </c>
      <c r="Z63" s="8">
        <v>4</v>
      </c>
      <c r="AA63" s="8">
        <v>7</v>
      </c>
      <c r="AB63" s="8">
        <v>7</v>
      </c>
      <c r="AC63" s="8">
        <v>5</v>
      </c>
      <c r="AD63" s="8">
        <v>5</v>
      </c>
      <c r="AE63" s="8">
        <v>5</v>
      </c>
      <c r="AH63" s="13" t="s">
        <v>298</v>
      </c>
      <c r="AJ63" s="8">
        <v>3</v>
      </c>
      <c r="AK63" s="8">
        <v>1</v>
      </c>
      <c r="AL63" s="8">
        <v>2</v>
      </c>
      <c r="AQ63" s="8">
        <v>1</v>
      </c>
    </row>
    <row r="64" spans="1:44" ht="12" customHeight="1" x14ac:dyDescent="0.25">
      <c r="A64" s="8">
        <v>57</v>
      </c>
      <c r="B64" s="8" t="s">
        <v>39</v>
      </c>
      <c r="M64" s="8" t="s">
        <v>39</v>
      </c>
      <c r="Q64" s="8" t="s">
        <v>39</v>
      </c>
      <c r="T64" s="13" t="s">
        <v>116</v>
      </c>
      <c r="U64" s="13" t="s">
        <v>16</v>
      </c>
    </row>
    <row r="65" spans="1:44" ht="12" customHeight="1" x14ac:dyDescent="0.25">
      <c r="A65" s="8">
        <v>58</v>
      </c>
      <c r="B65" s="8" t="s">
        <v>30</v>
      </c>
      <c r="C65" s="13" t="s">
        <v>32</v>
      </c>
      <c r="D65" s="22">
        <v>42858</v>
      </c>
      <c r="F65" s="8" t="s">
        <v>31</v>
      </c>
      <c r="G65" s="8" t="s">
        <v>31</v>
      </c>
      <c r="K65" s="8" t="s">
        <v>31</v>
      </c>
      <c r="L65" s="13" t="s">
        <v>299</v>
      </c>
      <c r="M65" s="8" t="s">
        <v>39</v>
      </c>
      <c r="Q65" s="8" t="s">
        <v>31</v>
      </c>
      <c r="R65" s="43" t="s">
        <v>254</v>
      </c>
      <c r="S65" s="43" t="s">
        <v>300</v>
      </c>
      <c r="T65" s="13" t="s">
        <v>42</v>
      </c>
      <c r="U65" s="13" t="s">
        <v>77</v>
      </c>
      <c r="W65" s="8">
        <v>3</v>
      </c>
      <c r="X65" s="8">
        <v>6</v>
      </c>
      <c r="Y65" s="8">
        <v>7</v>
      </c>
      <c r="Z65" s="8">
        <v>5</v>
      </c>
      <c r="AB65" s="8">
        <v>8</v>
      </c>
      <c r="AC65" s="8">
        <v>2</v>
      </c>
      <c r="AE65" s="8">
        <v>1</v>
      </c>
      <c r="AF65" s="8">
        <v>4</v>
      </c>
      <c r="AG65" s="13" t="s">
        <v>301</v>
      </c>
      <c r="AJ65" s="8">
        <v>2</v>
      </c>
      <c r="AK65" s="8">
        <v>1</v>
      </c>
      <c r="AL65" s="8">
        <v>3</v>
      </c>
      <c r="AP65" s="8">
        <v>2</v>
      </c>
    </row>
    <row r="66" spans="1:44" ht="12" customHeight="1" x14ac:dyDescent="0.25">
      <c r="A66" s="8">
        <v>59</v>
      </c>
      <c r="B66" s="8" t="s">
        <v>31</v>
      </c>
      <c r="C66" s="13" t="s">
        <v>3</v>
      </c>
      <c r="D66" s="24">
        <v>42856</v>
      </c>
      <c r="F66" s="8" t="s">
        <v>31</v>
      </c>
      <c r="H66" s="8" t="s">
        <v>31</v>
      </c>
      <c r="I66" s="8" t="s">
        <v>30</v>
      </c>
      <c r="K66" s="8" t="s">
        <v>30</v>
      </c>
      <c r="L66" s="13" t="s">
        <v>302</v>
      </c>
      <c r="M66" s="8" t="s">
        <v>30</v>
      </c>
      <c r="N66" s="13" t="s">
        <v>303</v>
      </c>
      <c r="O66" s="13">
        <v>8</v>
      </c>
      <c r="P66" s="26">
        <v>42522</v>
      </c>
      <c r="Q66" s="8" t="s">
        <v>31</v>
      </c>
      <c r="R66" s="43" t="s">
        <v>304</v>
      </c>
      <c r="S66" s="9" t="s">
        <v>305</v>
      </c>
      <c r="T66" s="14" t="s">
        <v>116</v>
      </c>
      <c r="U66" s="13" t="s">
        <v>43</v>
      </c>
      <c r="W66" s="8">
        <v>8</v>
      </c>
      <c r="X66" s="8">
        <v>3</v>
      </c>
      <c r="Y66" s="8">
        <v>1</v>
      </c>
      <c r="Z66" s="8">
        <v>4</v>
      </c>
      <c r="AA66" s="8">
        <v>6</v>
      </c>
      <c r="AB66" s="8">
        <v>9</v>
      </c>
      <c r="AC66" s="8">
        <v>5</v>
      </c>
      <c r="AD66" s="8">
        <v>7</v>
      </c>
      <c r="AE66" s="8">
        <v>2</v>
      </c>
      <c r="AJ66" s="8">
        <v>1</v>
      </c>
      <c r="AK66" s="8">
        <v>3</v>
      </c>
      <c r="AL66" s="8">
        <v>2</v>
      </c>
      <c r="AP66" s="8">
        <v>2</v>
      </c>
      <c r="AR66" s="43" t="s">
        <v>306</v>
      </c>
    </row>
    <row r="67" spans="1:44" ht="12" customHeight="1" x14ac:dyDescent="0.25">
      <c r="A67" s="8">
        <v>60</v>
      </c>
      <c r="B67" s="8" t="s">
        <v>31</v>
      </c>
      <c r="C67" s="13" t="s">
        <v>32</v>
      </c>
      <c r="D67" s="22">
        <v>42795</v>
      </c>
      <c r="F67" s="8" t="s">
        <v>31</v>
      </c>
      <c r="G67" s="8" t="s">
        <v>31</v>
      </c>
      <c r="H67" s="8" t="s">
        <v>31</v>
      </c>
      <c r="I67" s="8" t="s">
        <v>90</v>
      </c>
      <c r="M67" s="8" t="s">
        <v>30</v>
      </c>
      <c r="N67" s="13" t="s">
        <v>307</v>
      </c>
      <c r="O67" s="13" t="s">
        <v>308</v>
      </c>
      <c r="P67" s="25">
        <v>42626</v>
      </c>
      <c r="Q67" s="8" t="s">
        <v>31</v>
      </c>
      <c r="R67" s="43" t="s">
        <v>309</v>
      </c>
      <c r="S67" s="43" t="s">
        <v>310</v>
      </c>
      <c r="T67" s="13" t="s">
        <v>42</v>
      </c>
      <c r="U67" s="13" t="s">
        <v>76</v>
      </c>
      <c r="AH67" s="13" t="s">
        <v>311</v>
      </c>
      <c r="AJ67" s="8">
        <v>2</v>
      </c>
      <c r="AK67" s="8">
        <v>3</v>
      </c>
      <c r="AL67" s="8">
        <v>1</v>
      </c>
      <c r="AP67" s="8">
        <v>1</v>
      </c>
      <c r="AQ67" s="8">
        <v>1</v>
      </c>
    </row>
    <row r="68" spans="1:44" ht="12" customHeight="1" x14ac:dyDescent="0.25">
      <c r="A68" s="8">
        <v>61</v>
      </c>
      <c r="B68" s="8" t="s">
        <v>31</v>
      </c>
      <c r="C68" s="13" t="s">
        <v>1</v>
      </c>
      <c r="D68" s="22">
        <v>42893</v>
      </c>
      <c r="K68" s="8" t="s">
        <v>31</v>
      </c>
      <c r="L68" s="13" t="s">
        <v>312</v>
      </c>
      <c r="M68" s="8" t="s">
        <v>39</v>
      </c>
      <c r="Q68" s="8" t="s">
        <v>31</v>
      </c>
      <c r="R68" s="43" t="s">
        <v>104</v>
      </c>
      <c r="S68" s="43" t="s">
        <v>313</v>
      </c>
      <c r="T68" s="13" t="s">
        <v>87</v>
      </c>
      <c r="U68" s="13" t="s">
        <v>77</v>
      </c>
      <c r="W68" s="8">
        <v>3</v>
      </c>
      <c r="X68" s="8">
        <v>6</v>
      </c>
      <c r="Y68" s="8">
        <v>8</v>
      </c>
      <c r="Z68" s="8">
        <v>2</v>
      </c>
      <c r="AA68" s="8">
        <v>1</v>
      </c>
      <c r="AB68" s="8">
        <v>7</v>
      </c>
      <c r="AC68" s="8">
        <v>4</v>
      </c>
      <c r="AD68" s="8">
        <v>5</v>
      </c>
      <c r="AE68" s="8">
        <v>9</v>
      </c>
      <c r="AH68" s="14" t="s">
        <v>314</v>
      </c>
      <c r="AJ68" s="8">
        <v>1</v>
      </c>
      <c r="AK68" s="8">
        <v>2</v>
      </c>
      <c r="AL68" s="8">
        <v>3</v>
      </c>
      <c r="AQ68" s="8">
        <v>2</v>
      </c>
      <c r="AR68" s="44" t="s">
        <v>315</v>
      </c>
    </row>
    <row r="69" spans="1:44" ht="12" customHeight="1" x14ac:dyDescent="0.25">
      <c r="A69" s="8">
        <v>62</v>
      </c>
      <c r="B69" s="8" t="s">
        <v>31</v>
      </c>
      <c r="C69" s="13" t="s">
        <v>32</v>
      </c>
      <c r="D69" s="22">
        <v>42864</v>
      </c>
      <c r="F69" s="8" t="s">
        <v>31</v>
      </c>
      <c r="H69" s="8" t="s">
        <v>31</v>
      </c>
      <c r="I69" s="8" t="s">
        <v>30</v>
      </c>
      <c r="K69" s="8" t="s">
        <v>31</v>
      </c>
      <c r="L69" s="13" t="s">
        <v>316</v>
      </c>
      <c r="M69" s="8" t="s">
        <v>30</v>
      </c>
      <c r="N69" s="13" t="s">
        <v>317</v>
      </c>
      <c r="O69" s="25">
        <v>42500</v>
      </c>
      <c r="Q69" s="8" t="s">
        <v>31</v>
      </c>
      <c r="R69" s="43" t="s">
        <v>40</v>
      </c>
      <c r="S69" s="43" t="s">
        <v>122</v>
      </c>
      <c r="T69" s="13" t="s">
        <v>87</v>
      </c>
      <c r="U69" s="13" t="s">
        <v>43</v>
      </c>
      <c r="W69" s="8">
        <v>8</v>
      </c>
      <c r="X69" s="8">
        <v>4</v>
      </c>
      <c r="Y69" s="8">
        <v>6</v>
      </c>
      <c r="Z69" s="8">
        <v>1</v>
      </c>
      <c r="AA69" s="8">
        <v>5</v>
      </c>
      <c r="AC69" s="8">
        <v>7</v>
      </c>
      <c r="AD69" s="8">
        <v>2</v>
      </c>
      <c r="AE69" s="8">
        <v>3</v>
      </c>
      <c r="AJ69" s="8">
        <v>2</v>
      </c>
      <c r="AK69" s="8">
        <v>3</v>
      </c>
      <c r="AL69" s="8">
        <v>1</v>
      </c>
      <c r="AP69" s="8" t="s">
        <v>219</v>
      </c>
      <c r="AR69" s="43" t="s">
        <v>318</v>
      </c>
    </row>
    <row r="70" spans="1:44" ht="12" customHeight="1" x14ac:dyDescent="0.25">
      <c r="A70" s="8">
        <v>63</v>
      </c>
      <c r="B70" s="8" t="s">
        <v>31</v>
      </c>
      <c r="C70" s="13" t="s">
        <v>32</v>
      </c>
      <c r="D70" s="22">
        <v>42882</v>
      </c>
      <c r="F70" s="8" t="s">
        <v>31</v>
      </c>
      <c r="G70" s="8" t="s">
        <v>31</v>
      </c>
      <c r="M70" s="8" t="s">
        <v>39</v>
      </c>
      <c r="Q70" s="8" t="s">
        <v>31</v>
      </c>
      <c r="R70" s="43" t="s">
        <v>335</v>
      </c>
      <c r="S70" s="43" t="s">
        <v>336</v>
      </c>
      <c r="T70" s="13" t="s">
        <v>87</v>
      </c>
      <c r="U70" s="13" t="s">
        <v>77</v>
      </c>
      <c r="W70" s="8">
        <v>3</v>
      </c>
      <c r="X70" s="8">
        <v>9</v>
      </c>
      <c r="Y70" s="8">
        <v>5</v>
      </c>
      <c r="Z70" s="8">
        <v>1</v>
      </c>
      <c r="AA70" s="8">
        <v>4</v>
      </c>
      <c r="AB70" s="8">
        <v>10</v>
      </c>
      <c r="AC70" s="8">
        <v>2</v>
      </c>
      <c r="AD70" s="8">
        <v>7</v>
      </c>
      <c r="AE70" s="8">
        <v>6</v>
      </c>
      <c r="AF70" s="8">
        <v>8</v>
      </c>
      <c r="AG70" s="13" t="s">
        <v>337</v>
      </c>
      <c r="AH70" s="14" t="s">
        <v>338</v>
      </c>
      <c r="AJ70" s="8" t="s">
        <v>219</v>
      </c>
      <c r="AQ70" s="8">
        <v>1</v>
      </c>
      <c r="AR70" s="9" t="s">
        <v>339</v>
      </c>
    </row>
    <row r="71" spans="1:44" ht="12" customHeight="1" x14ac:dyDescent="0.25">
      <c r="A71" s="8">
        <v>64</v>
      </c>
      <c r="B71" s="8" t="s">
        <v>31</v>
      </c>
      <c r="C71" s="13" t="s">
        <v>0</v>
      </c>
      <c r="D71" s="22">
        <v>42874</v>
      </c>
      <c r="F71" s="8" t="s">
        <v>31</v>
      </c>
      <c r="G71" s="8" t="s">
        <v>31</v>
      </c>
      <c r="H71" s="8" t="s">
        <v>31</v>
      </c>
      <c r="J71" s="8" t="s">
        <v>90</v>
      </c>
      <c r="M71" s="8" t="s">
        <v>39</v>
      </c>
      <c r="Q71" s="8" t="s">
        <v>31</v>
      </c>
      <c r="R71" s="43" t="s">
        <v>340</v>
      </c>
      <c r="S71" s="43" t="s">
        <v>341</v>
      </c>
      <c r="T71" s="13" t="s">
        <v>342</v>
      </c>
      <c r="U71" s="13" t="s">
        <v>43</v>
      </c>
      <c r="W71" s="8">
        <v>8</v>
      </c>
      <c r="X71" s="8">
        <v>2</v>
      </c>
      <c r="Y71" s="8">
        <v>7</v>
      </c>
      <c r="Z71" s="8">
        <v>4</v>
      </c>
      <c r="AA71" s="8">
        <v>1</v>
      </c>
      <c r="AB71" s="8">
        <v>1</v>
      </c>
      <c r="AC71" s="8">
        <v>3</v>
      </c>
      <c r="AD71" s="8">
        <v>6</v>
      </c>
      <c r="AE71" s="8">
        <v>5</v>
      </c>
      <c r="AJ71" s="8">
        <v>1</v>
      </c>
      <c r="AK71" s="8">
        <v>2</v>
      </c>
      <c r="AL71" s="8">
        <v>3</v>
      </c>
      <c r="AN71" s="8">
        <v>2</v>
      </c>
      <c r="AP71" s="8">
        <v>2</v>
      </c>
    </row>
    <row r="72" spans="1:44" ht="12" customHeight="1" x14ac:dyDescent="0.25">
      <c r="A72" s="8">
        <v>65</v>
      </c>
      <c r="B72" s="8" t="s">
        <v>31</v>
      </c>
      <c r="C72" s="13" t="s">
        <v>0</v>
      </c>
      <c r="D72" s="22">
        <v>42895</v>
      </c>
      <c r="J72" s="8" t="s">
        <v>90</v>
      </c>
      <c r="K72" s="8" t="s">
        <v>31</v>
      </c>
      <c r="L72" s="13" t="s">
        <v>343</v>
      </c>
      <c r="M72" s="8" t="s">
        <v>39</v>
      </c>
      <c r="Q72" s="8" t="s">
        <v>39</v>
      </c>
      <c r="T72" s="13" t="s">
        <v>42</v>
      </c>
      <c r="U72" s="13" t="s">
        <v>43</v>
      </c>
      <c r="W72" s="8">
        <v>9</v>
      </c>
      <c r="X72" s="8">
        <v>2</v>
      </c>
      <c r="Y72" s="8">
        <v>6</v>
      </c>
      <c r="Z72" s="8">
        <v>7</v>
      </c>
      <c r="AA72" s="8">
        <v>8</v>
      </c>
      <c r="AB72" s="8">
        <v>10</v>
      </c>
      <c r="AC72" s="8">
        <v>3</v>
      </c>
      <c r="AD72" s="8">
        <v>5</v>
      </c>
      <c r="AE72" s="8">
        <v>1</v>
      </c>
      <c r="AF72" s="8">
        <v>4</v>
      </c>
      <c r="AG72" s="13" t="s">
        <v>344</v>
      </c>
      <c r="AH72" s="13" t="s">
        <v>345</v>
      </c>
      <c r="AJ72" s="8">
        <v>1</v>
      </c>
      <c r="AK72" s="8">
        <v>3</v>
      </c>
      <c r="AL72" s="8">
        <v>2</v>
      </c>
      <c r="AN72" s="8">
        <v>2</v>
      </c>
      <c r="AO72" s="8">
        <v>2</v>
      </c>
    </row>
    <row r="73" spans="1:44" ht="12" customHeight="1" x14ac:dyDescent="0.25">
      <c r="A73" s="8">
        <v>66</v>
      </c>
      <c r="B73" s="8" t="s">
        <v>31</v>
      </c>
      <c r="C73" s="13" t="s">
        <v>4</v>
      </c>
      <c r="D73" s="24">
        <v>42767</v>
      </c>
      <c r="K73" s="8" t="s">
        <v>31</v>
      </c>
      <c r="L73" s="14" t="s">
        <v>236</v>
      </c>
      <c r="M73" s="8" t="s">
        <v>31</v>
      </c>
      <c r="N73" s="13" t="s">
        <v>260</v>
      </c>
      <c r="O73" s="13" t="s">
        <v>346</v>
      </c>
      <c r="P73" s="26">
        <v>38078</v>
      </c>
      <c r="Q73" s="8" t="s">
        <v>31</v>
      </c>
      <c r="R73" s="43" t="s">
        <v>254</v>
      </c>
      <c r="S73" s="43" t="s">
        <v>347</v>
      </c>
      <c r="T73" s="13" t="s">
        <v>87</v>
      </c>
      <c r="U73" s="13" t="s">
        <v>43</v>
      </c>
      <c r="W73" s="8">
        <v>7</v>
      </c>
      <c r="X73" s="8">
        <v>5</v>
      </c>
      <c r="Y73" s="8">
        <v>6</v>
      </c>
      <c r="Z73" s="8">
        <v>4</v>
      </c>
      <c r="AA73" s="8">
        <v>9</v>
      </c>
      <c r="AB73" s="8">
        <v>8</v>
      </c>
      <c r="AC73" s="8">
        <v>3</v>
      </c>
      <c r="AD73" s="8">
        <v>2</v>
      </c>
      <c r="AE73" s="8">
        <v>1</v>
      </c>
      <c r="AH73" s="13" t="s">
        <v>348</v>
      </c>
      <c r="AJ73" s="8">
        <v>2</v>
      </c>
      <c r="AK73" s="8">
        <v>3</v>
      </c>
      <c r="AL73" s="8">
        <v>1</v>
      </c>
      <c r="AN73" s="8">
        <v>1</v>
      </c>
      <c r="AP73" s="8">
        <v>2</v>
      </c>
      <c r="AR73" s="9" t="s">
        <v>350</v>
      </c>
    </row>
    <row r="74" spans="1:44" ht="12" customHeight="1" x14ac:dyDescent="0.25">
      <c r="A74" s="8">
        <v>67</v>
      </c>
      <c r="B74" s="8" t="s">
        <v>31</v>
      </c>
      <c r="C74" s="13" t="s">
        <v>351</v>
      </c>
      <c r="D74" s="22">
        <v>42884</v>
      </c>
      <c r="F74" s="8" t="s">
        <v>31</v>
      </c>
      <c r="G74" s="8" t="s">
        <v>31</v>
      </c>
      <c r="K74" s="8" t="s">
        <v>31</v>
      </c>
      <c r="L74" s="13" t="s">
        <v>352</v>
      </c>
      <c r="M74" s="8" t="s">
        <v>39</v>
      </c>
      <c r="Q74" s="8" t="s">
        <v>31</v>
      </c>
      <c r="R74" s="43" t="s">
        <v>353</v>
      </c>
      <c r="S74" s="43" t="s">
        <v>354</v>
      </c>
      <c r="T74" s="13" t="s">
        <v>42</v>
      </c>
      <c r="U74" s="13" t="s">
        <v>43</v>
      </c>
      <c r="W74" s="8">
        <v>1</v>
      </c>
      <c r="X74" s="8">
        <v>5</v>
      </c>
      <c r="Y74" s="8">
        <v>3</v>
      </c>
      <c r="Z74" s="8">
        <v>8</v>
      </c>
      <c r="AA74" s="8">
        <v>4</v>
      </c>
      <c r="AB74" s="8">
        <v>1</v>
      </c>
      <c r="AC74" s="8">
        <v>1</v>
      </c>
      <c r="AD74" s="8">
        <v>1</v>
      </c>
      <c r="AE74" s="8">
        <v>5</v>
      </c>
      <c r="AH74" s="14" t="s">
        <v>355</v>
      </c>
      <c r="AJ74" s="8">
        <v>3</v>
      </c>
      <c r="AK74" s="8">
        <v>2</v>
      </c>
      <c r="AL74" s="8">
        <v>1</v>
      </c>
      <c r="AQ74" s="8">
        <v>2</v>
      </c>
      <c r="AR74" s="9" t="s">
        <v>349</v>
      </c>
    </row>
    <row r="75" spans="1:44" ht="12" customHeight="1" x14ac:dyDescent="0.25">
      <c r="A75" s="8">
        <v>68</v>
      </c>
      <c r="B75" s="8" t="s">
        <v>31</v>
      </c>
      <c r="C75" s="13" t="s">
        <v>32</v>
      </c>
      <c r="D75" s="22">
        <v>42858</v>
      </c>
      <c r="F75" s="8" t="s">
        <v>31</v>
      </c>
      <c r="G75" s="8" t="s">
        <v>31</v>
      </c>
      <c r="H75" s="8" t="s">
        <v>31</v>
      </c>
      <c r="M75" s="8" t="s">
        <v>31</v>
      </c>
      <c r="N75" s="13" t="s">
        <v>356</v>
      </c>
      <c r="O75" s="13" t="s">
        <v>357</v>
      </c>
      <c r="P75" s="13">
        <v>2016</v>
      </c>
      <c r="Q75" s="8" t="s">
        <v>31</v>
      </c>
      <c r="R75" s="43" t="s">
        <v>170</v>
      </c>
      <c r="S75" s="43" t="s">
        <v>358</v>
      </c>
      <c r="T75" s="13" t="s">
        <v>87</v>
      </c>
      <c r="U75" s="13" t="s">
        <v>77</v>
      </c>
      <c r="W75" s="8">
        <v>2</v>
      </c>
      <c r="X75" s="8">
        <v>5</v>
      </c>
      <c r="Y75" s="8">
        <v>7</v>
      </c>
      <c r="Z75" s="8">
        <v>3</v>
      </c>
      <c r="AA75" s="8">
        <v>8</v>
      </c>
      <c r="AB75" s="8">
        <v>10</v>
      </c>
      <c r="AC75" s="8">
        <v>4</v>
      </c>
      <c r="AD75" s="8">
        <v>9</v>
      </c>
      <c r="AE75" s="8">
        <v>6</v>
      </c>
      <c r="AF75" s="8">
        <v>1</v>
      </c>
      <c r="AG75" s="13" t="s">
        <v>359</v>
      </c>
      <c r="AH75" s="13" t="s">
        <v>360</v>
      </c>
      <c r="AJ75" s="8">
        <v>1</v>
      </c>
      <c r="AK75" s="8">
        <v>2</v>
      </c>
      <c r="AL75" s="8">
        <v>3</v>
      </c>
      <c r="AO75" s="8">
        <v>2</v>
      </c>
      <c r="AP75" s="8">
        <v>1</v>
      </c>
      <c r="AQ75" s="8">
        <v>1</v>
      </c>
    </row>
    <row r="76" spans="1:44" ht="12" customHeight="1" x14ac:dyDescent="0.25">
      <c r="A76" s="8">
        <v>69</v>
      </c>
      <c r="B76" s="8" t="s">
        <v>31</v>
      </c>
      <c r="C76" s="13" t="s">
        <v>4</v>
      </c>
      <c r="D76" s="8" t="s">
        <v>361</v>
      </c>
      <c r="F76" s="8" t="s">
        <v>31</v>
      </c>
      <c r="G76" s="8" t="s">
        <v>31</v>
      </c>
      <c r="M76" s="8" t="s">
        <v>39</v>
      </c>
      <c r="Q76" s="8" t="s">
        <v>39</v>
      </c>
      <c r="T76" s="13" t="s">
        <v>116</v>
      </c>
      <c r="U76" s="13" t="s">
        <v>43</v>
      </c>
      <c r="W76" s="8" t="s">
        <v>220</v>
      </c>
      <c r="X76" s="8" t="s">
        <v>220</v>
      </c>
      <c r="Y76" s="8" t="s">
        <v>220</v>
      </c>
      <c r="Z76" s="8" t="s">
        <v>220</v>
      </c>
      <c r="AA76" s="8" t="s">
        <v>220</v>
      </c>
      <c r="AC76" s="8" t="s">
        <v>220</v>
      </c>
      <c r="AE76" s="8" t="s">
        <v>220</v>
      </c>
      <c r="AH76" s="13" t="s">
        <v>362</v>
      </c>
      <c r="AJ76" s="8">
        <v>3</v>
      </c>
      <c r="AK76" s="8">
        <v>2</v>
      </c>
      <c r="AL76" s="8">
        <v>1</v>
      </c>
      <c r="AQ76" s="8">
        <v>2</v>
      </c>
      <c r="AR76" s="43" t="s">
        <v>363</v>
      </c>
    </row>
    <row r="77" spans="1:44" ht="12" customHeight="1" x14ac:dyDescent="0.25">
      <c r="A77" s="8">
        <v>70</v>
      </c>
      <c r="B77" s="8" t="s">
        <v>31</v>
      </c>
      <c r="C77" s="13" t="s">
        <v>32</v>
      </c>
      <c r="D77" s="22">
        <v>42894</v>
      </c>
      <c r="F77" s="8" t="s">
        <v>31</v>
      </c>
      <c r="G77" s="8" t="s">
        <v>31</v>
      </c>
      <c r="H77" s="8" t="s">
        <v>31</v>
      </c>
      <c r="I77" s="8" t="s">
        <v>31</v>
      </c>
      <c r="J77" s="8" t="s">
        <v>31</v>
      </c>
      <c r="K77" s="8" t="s">
        <v>31</v>
      </c>
      <c r="L77" s="13" t="s">
        <v>364</v>
      </c>
      <c r="M77" s="8" t="s">
        <v>31</v>
      </c>
      <c r="N77" s="13" t="s">
        <v>263</v>
      </c>
      <c r="O77" s="13" t="s">
        <v>365</v>
      </c>
      <c r="P77" s="13" t="s">
        <v>140</v>
      </c>
      <c r="Q77" s="8" t="s">
        <v>31</v>
      </c>
      <c r="R77" s="43" t="s">
        <v>40</v>
      </c>
      <c r="S77" s="43" t="s">
        <v>366</v>
      </c>
      <c r="T77" s="13" t="s">
        <v>42</v>
      </c>
      <c r="W77" s="8">
        <v>7</v>
      </c>
      <c r="X77" s="8">
        <v>5</v>
      </c>
      <c r="Y77" s="8">
        <v>6</v>
      </c>
      <c r="AA77" s="8">
        <v>4</v>
      </c>
      <c r="AC77" s="8">
        <v>3</v>
      </c>
      <c r="AD77" s="8">
        <v>1</v>
      </c>
      <c r="AE77" s="8">
        <v>2</v>
      </c>
      <c r="AG77" s="14" t="s">
        <v>367</v>
      </c>
      <c r="AH77" s="14" t="s">
        <v>368</v>
      </c>
      <c r="AR77" s="9" t="s">
        <v>369</v>
      </c>
    </row>
    <row r="78" spans="1:44" ht="12" customHeight="1" x14ac:dyDescent="0.25">
      <c r="A78" s="8">
        <v>71</v>
      </c>
      <c r="B78" s="8" t="s">
        <v>31</v>
      </c>
      <c r="C78" s="13" t="s">
        <v>32</v>
      </c>
      <c r="D78" s="22">
        <v>42893</v>
      </c>
      <c r="F78" s="8" t="s">
        <v>31</v>
      </c>
      <c r="H78" s="8" t="s">
        <v>31</v>
      </c>
      <c r="M78" s="8" t="s">
        <v>39</v>
      </c>
      <c r="Q78" s="8" t="s">
        <v>31</v>
      </c>
      <c r="R78" s="43" t="s">
        <v>370</v>
      </c>
      <c r="S78" s="43" t="s">
        <v>371</v>
      </c>
      <c r="T78" s="13" t="s">
        <v>87</v>
      </c>
      <c r="U78" s="13" t="s">
        <v>43</v>
      </c>
      <c r="W78" s="8" t="s">
        <v>220</v>
      </c>
      <c r="X78" s="8" t="s">
        <v>220</v>
      </c>
      <c r="Z78" s="8" t="s">
        <v>220</v>
      </c>
      <c r="AJ78" s="8" t="s">
        <v>220</v>
      </c>
      <c r="AQ78" s="8">
        <v>1</v>
      </c>
    </row>
    <row r="79" spans="1:44" ht="12" customHeight="1" x14ac:dyDescent="0.25">
      <c r="A79" s="8">
        <v>72</v>
      </c>
      <c r="B79" s="8" t="s">
        <v>31</v>
      </c>
      <c r="C79" s="13" t="s">
        <v>372</v>
      </c>
      <c r="D79" s="24">
        <v>42826</v>
      </c>
      <c r="G79" s="8" t="s">
        <v>31</v>
      </c>
      <c r="M79" s="8" t="s">
        <v>39</v>
      </c>
      <c r="Q79" s="8" t="s">
        <v>31</v>
      </c>
      <c r="R79" s="43" t="s">
        <v>373</v>
      </c>
      <c r="S79" s="43" t="s">
        <v>374</v>
      </c>
      <c r="T79" s="13" t="s">
        <v>87</v>
      </c>
      <c r="U79" s="13" t="s">
        <v>77</v>
      </c>
      <c r="W79" s="8">
        <v>7</v>
      </c>
      <c r="X79" s="8">
        <v>3</v>
      </c>
      <c r="Y79" s="8">
        <v>6</v>
      </c>
      <c r="Z79" s="8">
        <v>8</v>
      </c>
      <c r="AA79" s="8">
        <v>9</v>
      </c>
      <c r="AB79" s="8">
        <v>5</v>
      </c>
      <c r="AC79" s="8">
        <v>4</v>
      </c>
      <c r="AD79" s="8">
        <v>1</v>
      </c>
      <c r="AE79" s="8">
        <v>2</v>
      </c>
      <c r="AH79" s="14" t="s">
        <v>375</v>
      </c>
      <c r="AJ79" s="8">
        <v>2</v>
      </c>
      <c r="AK79" s="8">
        <v>3</v>
      </c>
      <c r="AL79" s="8">
        <v>1</v>
      </c>
      <c r="AN79" s="8">
        <v>3</v>
      </c>
      <c r="AO79" s="8">
        <v>2</v>
      </c>
    </row>
    <row r="80" spans="1:44" ht="12" customHeight="1" x14ac:dyDescent="0.25">
      <c r="A80" s="8">
        <v>73</v>
      </c>
      <c r="B80" s="8" t="s">
        <v>31</v>
      </c>
      <c r="C80" s="13" t="s">
        <v>4</v>
      </c>
      <c r="D80" s="22">
        <v>42859</v>
      </c>
      <c r="G80" s="8" t="s">
        <v>31</v>
      </c>
      <c r="K80" s="8" t="s">
        <v>31</v>
      </c>
      <c r="L80" s="13" t="s">
        <v>74</v>
      </c>
      <c r="M80" s="8" t="s">
        <v>39</v>
      </c>
      <c r="Q80" s="8" t="s">
        <v>39</v>
      </c>
      <c r="W80" s="8">
        <v>8</v>
      </c>
      <c r="X80" s="8">
        <v>1</v>
      </c>
      <c r="Y80" s="8">
        <v>3</v>
      </c>
      <c r="Z80" s="8">
        <v>6</v>
      </c>
      <c r="AB80" s="8">
        <v>7</v>
      </c>
      <c r="AC80" s="8">
        <v>5</v>
      </c>
      <c r="AD80" s="8">
        <v>2</v>
      </c>
      <c r="AE80" s="8">
        <v>4</v>
      </c>
      <c r="AH80" s="13" t="s">
        <v>376</v>
      </c>
      <c r="AJ80" s="8">
        <v>3</v>
      </c>
      <c r="AK80" s="8">
        <v>1</v>
      </c>
      <c r="AL80" s="8">
        <v>2</v>
      </c>
      <c r="AN80" s="8">
        <v>3</v>
      </c>
      <c r="AQ80" s="8">
        <v>1</v>
      </c>
      <c r="AR80" s="9" t="s">
        <v>377</v>
      </c>
    </row>
    <row r="81" spans="1:44" ht="12" customHeight="1" x14ac:dyDescent="0.25">
      <c r="A81" s="8">
        <v>74</v>
      </c>
      <c r="B81" s="8" t="s">
        <v>31</v>
      </c>
      <c r="C81" s="13" t="s">
        <v>32</v>
      </c>
      <c r="D81" s="22">
        <v>42895</v>
      </c>
      <c r="G81" s="8" t="s">
        <v>31</v>
      </c>
      <c r="J81" s="8" t="s">
        <v>31</v>
      </c>
      <c r="K81" s="8" t="s">
        <v>31</v>
      </c>
      <c r="L81" s="13" t="s">
        <v>74</v>
      </c>
      <c r="M81" s="8" t="s">
        <v>39</v>
      </c>
      <c r="Q81" s="8" t="s">
        <v>31</v>
      </c>
      <c r="R81" s="43" t="s">
        <v>378</v>
      </c>
      <c r="S81" s="9" t="s">
        <v>213</v>
      </c>
      <c r="T81" s="13" t="s">
        <v>87</v>
      </c>
      <c r="U81" s="13" t="s">
        <v>43</v>
      </c>
      <c r="W81" s="8">
        <v>6</v>
      </c>
      <c r="X81" s="8">
        <v>7</v>
      </c>
      <c r="Y81" s="8">
        <v>1</v>
      </c>
      <c r="Z81" s="8">
        <v>5</v>
      </c>
      <c r="AA81" s="8">
        <v>4</v>
      </c>
      <c r="AB81" s="8">
        <v>9</v>
      </c>
      <c r="AC81" s="8">
        <v>3</v>
      </c>
      <c r="AD81" s="8">
        <v>8</v>
      </c>
      <c r="AE81" s="8">
        <v>2</v>
      </c>
      <c r="AF81" s="8">
        <v>10</v>
      </c>
      <c r="AH81" s="14" t="s">
        <v>382</v>
      </c>
      <c r="AP81" s="8">
        <v>1</v>
      </c>
      <c r="AQ81" s="8">
        <v>1</v>
      </c>
      <c r="AR81" s="43" t="s">
        <v>383</v>
      </c>
    </row>
    <row r="82" spans="1:44" ht="12" customHeight="1" x14ac:dyDescent="0.25">
      <c r="A82" s="8">
        <v>75</v>
      </c>
      <c r="B82" s="8" t="s">
        <v>31</v>
      </c>
      <c r="C82" s="13" t="s">
        <v>4</v>
      </c>
      <c r="F82" s="8" t="s">
        <v>31</v>
      </c>
      <c r="G82" s="8" t="s">
        <v>31</v>
      </c>
      <c r="H82" s="8" t="s">
        <v>31</v>
      </c>
      <c r="I82" s="8" t="s">
        <v>90</v>
      </c>
      <c r="M82" s="8" t="s">
        <v>39</v>
      </c>
      <c r="T82" s="13" t="s">
        <v>116</v>
      </c>
      <c r="U82" s="13" t="s">
        <v>43</v>
      </c>
      <c r="W82" s="8">
        <v>4</v>
      </c>
      <c r="X82" s="8">
        <v>3</v>
      </c>
      <c r="Y82" s="8">
        <v>1</v>
      </c>
      <c r="Z82" s="8">
        <v>1</v>
      </c>
      <c r="AA82" s="8">
        <v>7</v>
      </c>
      <c r="AB82" s="8">
        <v>8</v>
      </c>
      <c r="AC82" s="8">
        <v>2</v>
      </c>
      <c r="AD82" s="8">
        <v>2</v>
      </c>
      <c r="AE82" s="8">
        <v>1</v>
      </c>
      <c r="AH82" s="13" t="s">
        <v>384</v>
      </c>
      <c r="AJ82" s="8">
        <v>3</v>
      </c>
      <c r="AK82" s="8">
        <v>2</v>
      </c>
      <c r="AL82" s="8">
        <v>1</v>
      </c>
      <c r="AN82" s="8">
        <v>1</v>
      </c>
      <c r="AO82" s="8">
        <v>2</v>
      </c>
      <c r="AP82" s="8">
        <v>2</v>
      </c>
      <c r="AQ82" s="8">
        <v>2</v>
      </c>
      <c r="AR82" s="43" t="s">
        <v>385</v>
      </c>
    </row>
    <row r="83" spans="1:44" ht="12" customHeight="1" x14ac:dyDescent="0.25">
      <c r="A83" s="8">
        <v>76</v>
      </c>
      <c r="B83" s="8" t="s">
        <v>31</v>
      </c>
      <c r="C83" s="13" t="s">
        <v>3</v>
      </c>
      <c r="D83" s="22">
        <v>42894</v>
      </c>
      <c r="G83" s="8" t="s">
        <v>31</v>
      </c>
      <c r="H83" s="8" t="s">
        <v>31</v>
      </c>
      <c r="J83" s="8" t="s">
        <v>31</v>
      </c>
      <c r="M83" s="8" t="s">
        <v>31</v>
      </c>
      <c r="N83" s="13" t="s">
        <v>263</v>
      </c>
      <c r="O83" s="13" t="s">
        <v>386</v>
      </c>
      <c r="P83" s="13">
        <v>2001</v>
      </c>
      <c r="Q83" s="8" t="s">
        <v>31</v>
      </c>
      <c r="R83" s="43" t="s">
        <v>387</v>
      </c>
      <c r="T83" s="13" t="s">
        <v>87</v>
      </c>
      <c r="U83" s="13" t="s">
        <v>43</v>
      </c>
      <c r="W83" s="8">
        <v>7</v>
      </c>
      <c r="X83" s="8">
        <v>8</v>
      </c>
      <c r="Y83" s="8">
        <v>5</v>
      </c>
      <c r="Z83" s="8">
        <v>4</v>
      </c>
      <c r="AA83" s="8">
        <v>8</v>
      </c>
      <c r="AB83" s="8">
        <v>9</v>
      </c>
      <c r="AC83" s="8">
        <v>2</v>
      </c>
      <c r="AD83" s="8">
        <v>6</v>
      </c>
      <c r="AE83" s="8">
        <v>1</v>
      </c>
      <c r="AF83" s="8">
        <v>3</v>
      </c>
      <c r="AG83" s="13" t="s">
        <v>388</v>
      </c>
      <c r="AJ83" s="8">
        <v>2</v>
      </c>
      <c r="AK83" s="8">
        <v>3</v>
      </c>
      <c r="AL83" s="8">
        <v>1</v>
      </c>
      <c r="AP83" s="8">
        <v>2</v>
      </c>
      <c r="AR83" s="43" t="s">
        <v>389</v>
      </c>
    </row>
    <row r="84" spans="1:44" ht="12" customHeight="1" x14ac:dyDescent="0.25">
      <c r="A84" s="8">
        <v>77</v>
      </c>
      <c r="B84" s="8" t="s">
        <v>39</v>
      </c>
      <c r="C84" s="23"/>
      <c r="D84" s="25">
        <v>42845</v>
      </c>
      <c r="G84" s="8" t="s">
        <v>31</v>
      </c>
      <c r="J84" s="8" t="s">
        <v>30</v>
      </c>
      <c r="M84" s="8" t="s">
        <v>39</v>
      </c>
      <c r="Q84" s="8" t="s">
        <v>31</v>
      </c>
      <c r="R84" s="75"/>
      <c r="S84" s="43" t="s">
        <v>390</v>
      </c>
      <c r="T84" s="13" t="s">
        <v>87</v>
      </c>
      <c r="U84" s="13" t="s">
        <v>77</v>
      </c>
      <c r="W84" s="8">
        <v>1</v>
      </c>
      <c r="Y84" s="8">
        <v>2</v>
      </c>
      <c r="Z84" s="8">
        <v>1</v>
      </c>
      <c r="AA84" s="8">
        <v>3</v>
      </c>
      <c r="AC84" s="8">
        <v>1</v>
      </c>
      <c r="AD84" s="8">
        <v>2</v>
      </c>
      <c r="AE84" s="8">
        <v>3</v>
      </c>
      <c r="AG84" s="13" t="s">
        <v>78</v>
      </c>
      <c r="AH84" s="13" t="s">
        <v>391</v>
      </c>
      <c r="AK84" s="8">
        <v>1</v>
      </c>
      <c r="AQ84" s="8" t="s">
        <v>219</v>
      </c>
    </row>
    <row r="85" spans="1:44" ht="12" customHeight="1" x14ac:dyDescent="0.25">
      <c r="A85" s="8">
        <v>78</v>
      </c>
      <c r="B85" s="8" t="s">
        <v>31</v>
      </c>
      <c r="C85" s="13" t="s">
        <v>0</v>
      </c>
      <c r="D85" s="22">
        <v>42893</v>
      </c>
      <c r="J85" s="8" t="s">
        <v>90</v>
      </c>
      <c r="M85" s="8" t="s">
        <v>39</v>
      </c>
      <c r="Q85" s="8" t="s">
        <v>31</v>
      </c>
      <c r="R85" s="43" t="s">
        <v>392</v>
      </c>
      <c r="T85" s="13" t="s">
        <v>87</v>
      </c>
      <c r="U85" s="13" t="s">
        <v>43</v>
      </c>
      <c r="W85" s="8">
        <v>10</v>
      </c>
      <c r="X85" s="8">
        <v>3</v>
      </c>
      <c r="Y85" s="8">
        <v>2</v>
      </c>
      <c r="Z85" s="8">
        <v>6</v>
      </c>
      <c r="AA85" s="8">
        <v>8</v>
      </c>
      <c r="AB85" s="8">
        <v>9</v>
      </c>
      <c r="AC85" s="8">
        <v>7</v>
      </c>
      <c r="AD85" s="8">
        <v>5</v>
      </c>
      <c r="AE85" s="8">
        <v>4</v>
      </c>
      <c r="AF85" s="8">
        <v>1</v>
      </c>
      <c r="AH85" s="14" t="s">
        <v>393</v>
      </c>
      <c r="AJ85" s="8">
        <v>2</v>
      </c>
      <c r="AK85" s="8">
        <v>3</v>
      </c>
      <c r="AL85" s="8">
        <v>1</v>
      </c>
      <c r="AN85" s="8">
        <v>2</v>
      </c>
      <c r="AO85" s="8">
        <v>3</v>
      </c>
      <c r="AQ85" s="8">
        <v>3</v>
      </c>
      <c r="AR85" s="43" t="s">
        <v>394</v>
      </c>
    </row>
  </sheetData>
  <conditionalFormatting sqref="AT8 AU9 A9:U22 W16:AH24 W15:AG15 W9:AH14 AJ18:AQ18 A25:AI25 A30:AF30 AH30:AQ30 A24:U24 A23 C23:U23 A46:R46 A57:M57 A66:R66 AS9 AJ19:AR25 AJ9:AR17 T46:AR46 A47:AR56 O57:AR57 T66:AR66 A26:AR29 AS10:BO85 A31:AR43 A1:AR5 A6 A58:AR65 A67:AR83 A85:AR85 S84:AR84 A45:AR45 A44:B44 D44:AR44 A84:B84 D84:Q84 A7:AR7">
    <cfRule type="cellIs" dxfId="159" priority="185" operator="equal">
      <formula>"No"</formula>
    </cfRule>
    <cfRule type="cellIs" dxfId="158" priority="186" operator="equal">
      <formula>"Yes"</formula>
    </cfRule>
  </conditionalFormatting>
  <conditionalFormatting sqref="V9:V24">
    <cfRule type="cellIs" dxfId="157" priority="161" operator="equal">
      <formula>"No"</formula>
    </cfRule>
    <cfRule type="cellIs" dxfId="156" priority="162" operator="equal">
      <formula>"Yes"</formula>
    </cfRule>
  </conditionalFormatting>
  <conditionalFormatting sqref="AI9:AI24">
    <cfRule type="cellIs" dxfId="155" priority="157" operator="equal">
      <formula>"No"</formula>
    </cfRule>
    <cfRule type="cellIs" dxfId="154" priority="158" operator="equal">
      <formula>"Yes"</formula>
    </cfRule>
  </conditionalFormatting>
  <conditionalFormatting sqref="AT7 A8:U8 AJ8:AR8 W8:AH8">
    <cfRule type="cellIs" dxfId="153" priority="153" operator="equal">
      <formula>"No"</formula>
    </cfRule>
    <cfRule type="cellIs" dxfId="152" priority="154" operator="equal">
      <formula>"Yes"</formula>
    </cfRule>
  </conditionalFormatting>
  <conditionalFormatting sqref="V8">
    <cfRule type="cellIs" dxfId="151" priority="151" operator="equal">
      <formula>"No"</formula>
    </cfRule>
    <cfRule type="cellIs" dxfId="150" priority="152" operator="equal">
      <formula>"Yes"</formula>
    </cfRule>
  </conditionalFormatting>
  <conditionalFormatting sqref="AI8">
    <cfRule type="cellIs" dxfId="149" priority="149" operator="equal">
      <formula>"No"</formula>
    </cfRule>
    <cfRule type="cellIs" dxfId="148" priority="150" operator="equal">
      <formula>"Yes"</formula>
    </cfRule>
  </conditionalFormatting>
  <conditionalFormatting sqref="A18:AQ18 A30:AF30 AH30:AQ30 A23 A46:R46 A57:M57 A66:R66 A19:AR22 C23:AR23 T46:AR46 A47:AR56 O57:AR57 T66:AR66 A24:AR29 A31:AR43 A1:XFD5 A6 A58:AR65 A67:AR83 S84:AR84 AS7:XFD1048576 A85:AR1048576 A45:AR45 A44:B44 D44:AR44 A84:B84 D84:Q84 A7:AR17">
    <cfRule type="cellIs" dxfId="147" priority="135" operator="equal">
      <formula>"Strongly disagree"</formula>
    </cfRule>
    <cfRule type="cellIs" dxfId="146" priority="136" operator="equal">
      <formula>"mainly disagree"</formula>
    </cfRule>
    <cfRule type="cellIs" dxfId="145" priority="137" operator="equal">
      <formula>"Mainly agree"</formula>
    </cfRule>
    <cfRule type="cellIs" dxfId="144" priority="138" operator="equal">
      <formula>"yes, strongly agree"</formula>
    </cfRule>
    <cfRule type="cellIs" dxfId="143" priority="139" operator="equal">
      <formula>"Wholly inadequate"</formula>
    </cfRule>
    <cfRule type="cellIs" dxfId="142" priority="140" operator="equal">
      <formula>"Mainly inadequate"</formula>
    </cfRule>
    <cfRule type="cellIs" dxfId="141" priority="141" operator="equal">
      <formula>"Mainly adequate"</formula>
    </cfRule>
    <cfRule type="cellIs" dxfId="140" priority="142" operator="equal">
      <formula>"Adequate"</formula>
    </cfRule>
    <cfRule type="cellIs" dxfId="139" priority="143" operator="equal">
      <formula>"Once per year"</formula>
    </cfRule>
    <cfRule type="cellIs" dxfId="138" priority="144" operator="equal">
      <formula>"Every 6 months"</formula>
    </cfRule>
    <cfRule type="cellIs" dxfId="137" priority="145" operator="equal">
      <formula>"Every 2 months"</formula>
    </cfRule>
    <cfRule type="cellIs" dxfId="136" priority="146" operator="equal">
      <formula>"Every month"</formula>
    </cfRule>
    <cfRule type="cellIs" dxfId="135" priority="147" operator="equal">
      <formula>"Every week"</formula>
    </cfRule>
    <cfRule type="cellIs" dxfId="134" priority="148" operator="equal">
      <formula>"More than once a week"</formula>
    </cfRule>
  </conditionalFormatting>
  <conditionalFormatting sqref="AJ27:AL32 AJ1:AL5 AJ34:AL1048576 AJ7:AL25">
    <cfRule type="cellIs" dxfId="133" priority="128" operator="equal">
      <formula>3</formula>
    </cfRule>
    <cfRule type="cellIs" dxfId="132" priority="129" operator="equal">
      <formula>2</formula>
    </cfRule>
    <cfRule type="cellIs" dxfId="131" priority="130" operator="equal">
      <formula>1</formula>
    </cfRule>
  </conditionalFormatting>
  <conditionalFormatting sqref="AN26:AQ26">
    <cfRule type="colorScale" priority="111">
      <colorScale>
        <cfvo type="min"/>
        <cfvo type="percentile" val="50"/>
        <cfvo type="max"/>
        <color rgb="FFF8696B"/>
        <color rgb="FFFFEB84"/>
        <color rgb="FF63BE7B"/>
      </colorScale>
    </cfRule>
  </conditionalFormatting>
  <conditionalFormatting sqref="AJ26:AL26">
    <cfRule type="cellIs" dxfId="130" priority="108" operator="equal">
      <formula>3</formula>
    </cfRule>
    <cfRule type="cellIs" dxfId="129" priority="109" operator="equal">
      <formula>2</formula>
    </cfRule>
    <cfRule type="cellIs" dxfId="128" priority="110" operator="equal">
      <formula>1</formula>
    </cfRule>
  </conditionalFormatting>
  <conditionalFormatting sqref="AN34:AQ1048576 AN27:AQ32 AN1:AQ5 AN7:AQ25">
    <cfRule type="colorScale" priority="219">
      <colorScale>
        <cfvo type="min"/>
        <cfvo type="percentile" val="50"/>
        <cfvo type="max"/>
        <color rgb="FFF8696B"/>
        <color rgb="FFFFEB84"/>
        <color rgb="FF63BE7B"/>
      </colorScale>
    </cfRule>
  </conditionalFormatting>
  <conditionalFormatting sqref="AJ33:AL33">
    <cfRule type="cellIs" dxfId="127" priority="88" operator="equal">
      <formula>3</formula>
    </cfRule>
    <cfRule type="cellIs" dxfId="126" priority="89" operator="equal">
      <formula>2</formula>
    </cfRule>
    <cfRule type="cellIs" dxfId="125" priority="90" operator="equal">
      <formula>1</formula>
    </cfRule>
  </conditionalFormatting>
  <conditionalFormatting sqref="AN33:AQ33">
    <cfRule type="colorScale" priority="107">
      <colorScale>
        <cfvo type="min"/>
        <cfvo type="percentile" val="50"/>
        <cfvo type="max"/>
        <color rgb="FFF8696B"/>
        <color rgb="FFFFEB84"/>
        <color rgb="FF63BE7B"/>
      </colorScale>
    </cfRule>
  </conditionalFormatting>
  <conditionalFormatting sqref="N57">
    <cfRule type="cellIs" dxfId="124" priority="86" operator="equal">
      <formula>"No"</formula>
    </cfRule>
    <cfRule type="cellIs" dxfId="123" priority="87" operator="equal">
      <formula>"Yes"</formula>
    </cfRule>
  </conditionalFormatting>
  <conditionalFormatting sqref="N57">
    <cfRule type="cellIs" dxfId="122" priority="72" operator="equal">
      <formula>"Strongly disagree"</formula>
    </cfRule>
    <cfRule type="cellIs" dxfId="121" priority="73" operator="equal">
      <formula>"mainly disagree"</formula>
    </cfRule>
    <cfRule type="cellIs" dxfId="120" priority="74" operator="equal">
      <formula>"Mainly agree"</formula>
    </cfRule>
    <cfRule type="cellIs" dxfId="119" priority="75" operator="equal">
      <formula>"yes, strongly agree"</formula>
    </cfRule>
    <cfRule type="cellIs" dxfId="118" priority="76" operator="equal">
      <formula>"Wholly inadequate"</formula>
    </cfRule>
    <cfRule type="cellIs" dxfId="117" priority="77" operator="equal">
      <formula>"Mainly inadequate"</formula>
    </cfRule>
    <cfRule type="cellIs" dxfId="116" priority="78" operator="equal">
      <formula>"Mainly adequate"</formula>
    </cfRule>
    <cfRule type="cellIs" dxfId="115" priority="79" operator="equal">
      <formula>"Adequate"</formula>
    </cfRule>
    <cfRule type="cellIs" dxfId="114" priority="80" operator="equal">
      <formula>"Once per year"</formula>
    </cfRule>
    <cfRule type="cellIs" dxfId="113" priority="81" operator="equal">
      <formula>"Every 6 months"</formula>
    </cfRule>
    <cfRule type="cellIs" dxfId="112" priority="82" operator="equal">
      <formula>"Every 2 months"</formula>
    </cfRule>
    <cfRule type="cellIs" dxfId="111" priority="83" operator="equal">
      <formula>"Every month"</formula>
    </cfRule>
    <cfRule type="cellIs" dxfId="110" priority="84" operator="equal">
      <formula>"Every week"</formula>
    </cfRule>
    <cfRule type="cellIs" dxfId="109" priority="85" operator="equal">
      <formula>"More than once a week"</formula>
    </cfRule>
  </conditionalFormatting>
  <conditionalFormatting sqref="S66">
    <cfRule type="cellIs" dxfId="108" priority="38" operator="equal">
      <formula>"No"</formula>
    </cfRule>
    <cfRule type="cellIs" dxfId="107" priority="39" operator="equal">
      <formula>"Yes"</formula>
    </cfRule>
  </conditionalFormatting>
  <conditionalFormatting sqref="S66">
    <cfRule type="cellIs" dxfId="106" priority="24" operator="equal">
      <formula>"Strongly disagree"</formula>
    </cfRule>
    <cfRule type="cellIs" dxfId="105" priority="25" operator="equal">
      <formula>"mainly disagree"</formula>
    </cfRule>
    <cfRule type="cellIs" dxfId="104" priority="26" operator="equal">
      <formula>"Mainly agree"</formula>
    </cfRule>
    <cfRule type="cellIs" dxfId="103" priority="27" operator="equal">
      <formula>"yes, strongly agree"</formula>
    </cfRule>
    <cfRule type="cellIs" dxfId="102" priority="28" operator="equal">
      <formula>"Wholly inadequate"</formula>
    </cfRule>
    <cfRule type="cellIs" dxfId="101" priority="29" operator="equal">
      <formula>"Mainly inadequate"</formula>
    </cfRule>
    <cfRule type="cellIs" dxfId="100" priority="30" operator="equal">
      <formula>"Mainly adequate"</formula>
    </cfRule>
    <cfRule type="cellIs" dxfId="99" priority="31" operator="equal">
      <formula>"Adequate"</formula>
    </cfRule>
    <cfRule type="cellIs" dxfId="98" priority="32" operator="equal">
      <formula>"Once per year"</formula>
    </cfRule>
    <cfRule type="cellIs" dxfId="97" priority="33" operator="equal">
      <formula>"Every 6 months"</formula>
    </cfRule>
    <cfRule type="cellIs" dxfId="96" priority="34" operator="equal">
      <formula>"Every 2 months"</formula>
    </cfRule>
    <cfRule type="cellIs" dxfId="95" priority="35" operator="equal">
      <formula>"Every month"</formula>
    </cfRule>
    <cfRule type="cellIs" dxfId="94" priority="36" operator="equal">
      <formula>"Every week"</formula>
    </cfRule>
    <cfRule type="cellIs" dxfId="93" priority="37" operator="equal">
      <formula>"More than once a week"</formula>
    </cfRule>
  </conditionalFormatting>
  <conditionalFormatting sqref="B6:AR6">
    <cfRule type="cellIs" dxfId="92" priority="20" operator="equal">
      <formula>"No"</formula>
    </cfRule>
    <cfRule type="cellIs" dxfId="91" priority="21" operator="equal">
      <formula>"Yes"</formula>
    </cfRule>
  </conditionalFormatting>
  <conditionalFormatting sqref="AT6">
    <cfRule type="cellIs" dxfId="90" priority="18" operator="equal">
      <formula>"No"</formula>
    </cfRule>
    <cfRule type="cellIs" dxfId="89" priority="19" operator="equal">
      <formula>"Yes"</formula>
    </cfRule>
  </conditionalFormatting>
  <conditionalFormatting sqref="B6:XFD6">
    <cfRule type="cellIs" dxfId="88" priority="4" operator="equal">
      <formula>"Strongly disagree"</formula>
    </cfRule>
    <cfRule type="cellIs" dxfId="87" priority="5" operator="equal">
      <formula>"mainly disagree"</formula>
    </cfRule>
    <cfRule type="cellIs" dxfId="86" priority="6" operator="equal">
      <formula>"Mainly agree"</formula>
    </cfRule>
    <cfRule type="cellIs" dxfId="85" priority="7" operator="equal">
      <formula>"yes, strongly agree"</formula>
    </cfRule>
    <cfRule type="cellIs" dxfId="84" priority="8" operator="equal">
      <formula>"Wholly inadequate"</formula>
    </cfRule>
    <cfRule type="cellIs" dxfId="83" priority="9" operator="equal">
      <formula>"Mainly inadequate"</formula>
    </cfRule>
    <cfRule type="cellIs" dxfId="82" priority="10" operator="equal">
      <formula>"Mainly adequate"</formula>
    </cfRule>
    <cfRule type="cellIs" dxfId="81" priority="11" operator="equal">
      <formula>"Adequate"</formula>
    </cfRule>
    <cfRule type="cellIs" dxfId="80" priority="12" operator="equal">
      <formula>"Once per year"</formula>
    </cfRule>
    <cfRule type="cellIs" dxfId="79" priority="13" operator="equal">
      <formula>"Every 6 months"</formula>
    </cfRule>
    <cfRule type="cellIs" dxfId="78" priority="14" operator="equal">
      <formula>"Every 2 months"</formula>
    </cfRule>
    <cfRule type="cellIs" dxfId="77" priority="15" operator="equal">
      <formula>"Every month"</formula>
    </cfRule>
    <cfRule type="cellIs" dxfId="76" priority="16" operator="equal">
      <formula>"Every week"</formula>
    </cfRule>
    <cfRule type="cellIs" dxfId="75" priority="17" operator="equal">
      <formula>"More than once a week"</formula>
    </cfRule>
  </conditionalFormatting>
  <conditionalFormatting sqref="AJ6:AL6">
    <cfRule type="cellIs" dxfId="74" priority="1" operator="equal">
      <formula>3</formula>
    </cfRule>
    <cfRule type="cellIs" dxfId="73" priority="2" operator="equal">
      <formula>2</formula>
    </cfRule>
    <cfRule type="cellIs" dxfId="72" priority="3" operator="equal">
      <formula>1</formula>
    </cfRule>
  </conditionalFormatting>
  <conditionalFormatting sqref="AN6:AQ6">
    <cfRule type="colorScale" priority="22">
      <colorScale>
        <cfvo type="min"/>
        <cfvo type="percentile" val="50"/>
        <cfvo type="max"/>
        <color rgb="FFF8696B"/>
        <color rgb="FFFFEB84"/>
        <color rgb="FF63BE7B"/>
      </colorScale>
    </cfRule>
  </conditionalFormatting>
  <conditionalFormatting sqref="W8:AF85">
    <cfRule type="colorScale" priority="319">
      <colorScale>
        <cfvo type="min"/>
        <cfvo type="percentile" val="50"/>
        <cfvo type="max"/>
        <color rgb="FF63BE7B"/>
        <color rgb="FFFFEB84"/>
        <color rgb="FFF8696B"/>
      </colorScale>
    </cfRule>
  </conditionalFormatting>
  <pageMargins left="0.25" right="0.25" top="0.75" bottom="0.75" header="0.3" footer="0.3"/>
  <pageSetup paperSize="9"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tabSelected="1" workbookViewId="0">
      <selection activeCell="B45" sqref="B45"/>
    </sheetView>
  </sheetViews>
  <sheetFormatPr defaultRowHeight="15" x14ac:dyDescent="0.25"/>
  <cols>
    <col min="1" max="1" width="18.28515625" customWidth="1"/>
    <col min="2" max="2" width="23.7109375" style="67" customWidth="1"/>
    <col min="3" max="4" width="9.140625" style="41"/>
  </cols>
  <sheetData>
    <row r="1" spans="1:3" ht="105" x14ac:dyDescent="0.25">
      <c r="A1" s="39" t="s">
        <v>194</v>
      </c>
      <c r="B1" s="65" t="s">
        <v>196</v>
      </c>
      <c r="C1"/>
    </row>
    <row r="2" spans="1:3" x14ac:dyDescent="0.25">
      <c r="A2" s="40" t="s">
        <v>39</v>
      </c>
      <c r="B2" s="66">
        <v>11</v>
      </c>
      <c r="C2"/>
    </row>
    <row r="3" spans="1:3" x14ac:dyDescent="0.25">
      <c r="A3" s="40" t="s">
        <v>31</v>
      </c>
      <c r="B3" s="66">
        <v>68</v>
      </c>
      <c r="C3"/>
    </row>
    <row r="4" spans="1:3" x14ac:dyDescent="0.25">
      <c r="A4" s="40" t="s">
        <v>195</v>
      </c>
      <c r="B4" s="66">
        <v>79</v>
      </c>
      <c r="C4"/>
    </row>
    <row r="5" spans="1:3" x14ac:dyDescent="0.25">
      <c r="B5" s="65"/>
      <c r="C5"/>
    </row>
    <row r="6" spans="1:3" x14ac:dyDescent="0.25">
      <c r="B6" s="65"/>
      <c r="C6"/>
    </row>
    <row r="7" spans="1:3" x14ac:dyDescent="0.25">
      <c r="B7" s="65"/>
      <c r="C7"/>
    </row>
    <row r="8" spans="1:3" x14ac:dyDescent="0.25">
      <c r="B8" s="65"/>
      <c r="C8"/>
    </row>
    <row r="9" spans="1:3" x14ac:dyDescent="0.25">
      <c r="B9" s="65"/>
      <c r="C9"/>
    </row>
    <row r="10" spans="1:3" x14ac:dyDescent="0.25">
      <c r="B10" s="65"/>
      <c r="C10"/>
    </row>
    <row r="11" spans="1:3" x14ac:dyDescent="0.25">
      <c r="B11" s="65"/>
      <c r="C11"/>
    </row>
    <row r="12" spans="1:3" x14ac:dyDescent="0.25">
      <c r="B12" s="65"/>
      <c r="C12"/>
    </row>
    <row r="13" spans="1:3" x14ac:dyDescent="0.25">
      <c r="B13" s="65"/>
      <c r="C13"/>
    </row>
    <row r="14" spans="1:3" x14ac:dyDescent="0.25">
      <c r="A14" s="40"/>
      <c r="B14" s="66"/>
      <c r="C14"/>
    </row>
    <row r="15" spans="1:3" x14ac:dyDescent="0.25">
      <c r="A15" s="40"/>
      <c r="B15" s="66"/>
      <c r="C15"/>
    </row>
    <row r="16" spans="1:3" ht="105" x14ac:dyDescent="0.25">
      <c r="A16" s="39" t="s">
        <v>194</v>
      </c>
      <c r="B16" s="65" t="s">
        <v>325</v>
      </c>
      <c r="C16"/>
    </row>
    <row r="17" spans="1:3" x14ac:dyDescent="0.25">
      <c r="A17" s="40" t="s">
        <v>0</v>
      </c>
      <c r="B17" s="66">
        <v>8</v>
      </c>
      <c r="C17"/>
    </row>
    <row r="18" spans="1:3" x14ac:dyDescent="0.25">
      <c r="A18" s="40" t="s">
        <v>1</v>
      </c>
      <c r="B18" s="66">
        <v>14</v>
      </c>
      <c r="C18"/>
    </row>
    <row r="19" spans="1:3" x14ac:dyDescent="0.25">
      <c r="A19" s="40" t="s">
        <v>73</v>
      </c>
      <c r="B19" s="66">
        <v>1</v>
      </c>
      <c r="C19"/>
    </row>
    <row r="20" spans="1:3" x14ac:dyDescent="0.25">
      <c r="A20" s="40" t="s">
        <v>32</v>
      </c>
      <c r="B20" s="66">
        <v>20</v>
      </c>
      <c r="C20"/>
    </row>
    <row r="21" spans="1:3" x14ac:dyDescent="0.25">
      <c r="A21" s="40" t="s">
        <v>3</v>
      </c>
      <c r="B21" s="66">
        <v>11</v>
      </c>
      <c r="C21"/>
    </row>
    <row r="22" spans="1:3" x14ac:dyDescent="0.25">
      <c r="A22" s="40" t="s">
        <v>4</v>
      </c>
      <c r="B22" s="66">
        <v>10</v>
      </c>
      <c r="C22"/>
    </row>
    <row r="23" spans="1:3" x14ac:dyDescent="0.25">
      <c r="A23" s="40" t="s">
        <v>108</v>
      </c>
      <c r="B23" s="66">
        <v>2</v>
      </c>
      <c r="C23"/>
    </row>
    <row r="24" spans="1:3" x14ac:dyDescent="0.25">
      <c r="A24" s="40" t="s">
        <v>195</v>
      </c>
      <c r="B24" s="66">
        <v>66</v>
      </c>
      <c r="C24"/>
    </row>
    <row r="25" spans="1:3" x14ac:dyDescent="0.25">
      <c r="B25"/>
      <c r="C25"/>
    </row>
    <row r="26" spans="1:3" x14ac:dyDescent="0.25">
      <c r="B26"/>
      <c r="C26"/>
    </row>
    <row r="27" spans="1:3" x14ac:dyDescent="0.25">
      <c r="B27"/>
      <c r="C27"/>
    </row>
    <row r="28" spans="1:3" x14ac:dyDescent="0.25">
      <c r="B28"/>
      <c r="C28"/>
    </row>
    <row r="29" spans="1:3" x14ac:dyDescent="0.25">
      <c r="B29" s="65"/>
      <c r="C29"/>
    </row>
    <row r="30" spans="1:3" x14ac:dyDescent="0.25">
      <c r="B30" s="65"/>
      <c r="C30"/>
    </row>
    <row r="31" spans="1:3" x14ac:dyDescent="0.25">
      <c r="B31" s="65"/>
      <c r="C31"/>
    </row>
    <row r="32" spans="1:3" x14ac:dyDescent="0.25">
      <c r="B32" s="65"/>
      <c r="C32"/>
    </row>
    <row r="33" spans="1:3" ht="90" x14ac:dyDescent="0.25">
      <c r="A33" s="39" t="s">
        <v>194</v>
      </c>
      <c r="B33" s="65" t="s">
        <v>197</v>
      </c>
      <c r="C33"/>
    </row>
    <row r="34" spans="1:3" x14ac:dyDescent="0.25">
      <c r="A34" s="40" t="s">
        <v>342</v>
      </c>
      <c r="B34" s="66">
        <v>1</v>
      </c>
      <c r="C34"/>
    </row>
    <row r="35" spans="1:3" x14ac:dyDescent="0.25">
      <c r="A35" s="40" t="s">
        <v>42</v>
      </c>
      <c r="B35" s="66">
        <v>23</v>
      </c>
      <c r="C35"/>
    </row>
    <row r="36" spans="1:3" x14ac:dyDescent="0.25">
      <c r="A36" s="40" t="s">
        <v>87</v>
      </c>
      <c r="B36" s="66">
        <v>40</v>
      </c>
      <c r="C36"/>
    </row>
    <row r="37" spans="1:3" x14ac:dyDescent="0.25">
      <c r="A37" s="40" t="s">
        <v>116</v>
      </c>
      <c r="B37" s="66">
        <v>10</v>
      </c>
      <c r="C37"/>
    </row>
    <row r="38" spans="1:3" x14ac:dyDescent="0.25">
      <c r="A38" s="40" t="s">
        <v>76</v>
      </c>
      <c r="B38" s="66">
        <v>1</v>
      </c>
      <c r="C38"/>
    </row>
    <row r="39" spans="1:3" x14ac:dyDescent="0.25">
      <c r="A39" s="40" t="s">
        <v>195</v>
      </c>
      <c r="B39" s="66">
        <v>75</v>
      </c>
      <c r="C39"/>
    </row>
    <row r="40" spans="1:3" x14ac:dyDescent="0.25">
      <c r="B40" s="65"/>
      <c r="C40"/>
    </row>
    <row r="41" spans="1:3" x14ac:dyDescent="0.25">
      <c r="B41" s="65"/>
      <c r="C41"/>
    </row>
    <row r="42" spans="1:3" x14ac:dyDescent="0.25">
      <c r="B42" s="65"/>
      <c r="C42"/>
    </row>
    <row r="43" spans="1:3" x14ac:dyDescent="0.25">
      <c r="B43" s="65"/>
      <c r="C43"/>
    </row>
    <row r="44" spans="1:3" x14ac:dyDescent="0.25">
      <c r="B44" s="65"/>
      <c r="C44"/>
    </row>
    <row r="45" spans="1:3" x14ac:dyDescent="0.25">
      <c r="B45" s="65"/>
      <c r="C45"/>
    </row>
    <row r="46" spans="1:3" x14ac:dyDescent="0.25">
      <c r="B46" s="65"/>
      <c r="C46"/>
    </row>
    <row r="47" spans="1:3" x14ac:dyDescent="0.25">
      <c r="B47" s="65"/>
      <c r="C47"/>
    </row>
    <row r="48" spans="1:3" x14ac:dyDescent="0.25">
      <c r="B48" s="65"/>
      <c r="C48"/>
    </row>
    <row r="49" spans="1:3" x14ac:dyDescent="0.25">
      <c r="B49" s="65"/>
      <c r="C49"/>
    </row>
    <row r="50" spans="1:3" x14ac:dyDescent="0.25">
      <c r="B50" s="65"/>
      <c r="C50"/>
    </row>
    <row r="53" spans="1:3" ht="120" x14ac:dyDescent="0.25">
      <c r="A53" s="39" t="s">
        <v>194</v>
      </c>
      <c r="B53" s="65" t="s">
        <v>198</v>
      </c>
      <c r="C53"/>
    </row>
    <row r="54" spans="1:3" x14ac:dyDescent="0.25">
      <c r="A54" s="40" t="s">
        <v>43</v>
      </c>
      <c r="B54" s="66">
        <v>40</v>
      </c>
      <c r="C54"/>
    </row>
    <row r="55" spans="1:3" x14ac:dyDescent="0.25">
      <c r="A55" s="40" t="s">
        <v>77</v>
      </c>
      <c r="B55" s="66">
        <v>30</v>
      </c>
      <c r="C55"/>
    </row>
    <row r="56" spans="1:3" x14ac:dyDescent="0.25">
      <c r="A56" s="40" t="s">
        <v>70</v>
      </c>
      <c r="B56" s="66">
        <v>2</v>
      </c>
      <c r="C56"/>
    </row>
    <row r="57" spans="1:3" x14ac:dyDescent="0.25">
      <c r="A57" s="40" t="s">
        <v>195</v>
      </c>
      <c r="B57" s="66">
        <v>72</v>
      </c>
      <c r="C57"/>
    </row>
    <row r="58" spans="1:3" x14ac:dyDescent="0.25">
      <c r="B58" s="65"/>
      <c r="C58"/>
    </row>
    <row r="59" spans="1:3" x14ac:dyDescent="0.25">
      <c r="B59" s="65"/>
      <c r="C59"/>
    </row>
    <row r="60" spans="1:3" x14ac:dyDescent="0.25">
      <c r="B60" s="65"/>
      <c r="C60"/>
    </row>
    <row r="61" spans="1:3" x14ac:dyDescent="0.25">
      <c r="B61" s="65"/>
      <c r="C61"/>
    </row>
    <row r="62" spans="1:3" x14ac:dyDescent="0.25">
      <c r="B62" s="65"/>
      <c r="C62"/>
    </row>
    <row r="63" spans="1:3" x14ac:dyDescent="0.25">
      <c r="B63" s="65"/>
      <c r="C63"/>
    </row>
    <row r="64" spans="1:3" x14ac:dyDescent="0.25">
      <c r="B64" s="65"/>
      <c r="C64"/>
    </row>
    <row r="65" spans="2:3" x14ac:dyDescent="0.25">
      <c r="B65" s="65"/>
      <c r="C65"/>
    </row>
    <row r="66" spans="2:3" x14ac:dyDescent="0.25">
      <c r="B66" s="65"/>
      <c r="C66"/>
    </row>
    <row r="67" spans="2:3" x14ac:dyDescent="0.25">
      <c r="B67" s="65"/>
      <c r="C67"/>
    </row>
    <row r="68" spans="2:3" x14ac:dyDescent="0.25">
      <c r="B68" s="65"/>
      <c r="C68"/>
    </row>
    <row r="69" spans="2:3" x14ac:dyDescent="0.25">
      <c r="B69" s="65"/>
      <c r="C69"/>
    </row>
    <row r="70" spans="2:3" x14ac:dyDescent="0.25">
      <c r="B70" s="65"/>
      <c r="C70"/>
    </row>
  </sheetData>
  <pageMargins left="0.7" right="0.7" top="0.75" bottom="0.75" header="0.3" footer="0.3"/>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4"/>
  <sheetViews>
    <sheetView workbookViewId="0">
      <selection activeCell="E16" sqref="E16"/>
    </sheetView>
  </sheetViews>
  <sheetFormatPr defaultRowHeight="15" x14ac:dyDescent="0.25"/>
  <cols>
    <col min="1" max="1" width="10.5703125" bestFit="1" customWidth="1"/>
    <col min="2" max="2" width="15" bestFit="1" customWidth="1"/>
    <col min="3" max="3" width="13.140625" bestFit="1" customWidth="1"/>
    <col min="4" max="4" width="14.7109375" bestFit="1" customWidth="1"/>
    <col min="5" max="5" width="12.7109375" bestFit="1" customWidth="1"/>
    <col min="6" max="6" width="16.28515625" customWidth="1"/>
    <col min="7" max="7" width="10.5703125" bestFit="1" customWidth="1"/>
    <col min="8" max="8" width="15.28515625" bestFit="1" customWidth="1"/>
    <col min="9" max="9" width="15.85546875" bestFit="1" customWidth="1"/>
    <col min="10" max="31" width="17.140625" customWidth="1"/>
    <col min="32" max="34" width="25.42578125" customWidth="1"/>
    <col min="35" max="35" width="83.140625" bestFit="1" customWidth="1"/>
    <col min="36" max="36" width="83.140625" customWidth="1"/>
    <col min="37" max="41" width="83.140625" bestFit="1" customWidth="1"/>
    <col min="42" max="42" width="83.140625" customWidth="1"/>
    <col min="43" max="45" width="83.140625" bestFit="1" customWidth="1"/>
    <col min="46" max="46" width="31" customWidth="1"/>
    <col min="47" max="47" width="19.28515625" customWidth="1"/>
    <col min="48" max="48" width="43" bestFit="1" customWidth="1"/>
    <col min="49" max="49" width="33.28515625" bestFit="1" customWidth="1"/>
    <col min="50" max="50" width="35" bestFit="1" customWidth="1"/>
    <col min="51" max="51" width="28" bestFit="1" customWidth="1"/>
    <col min="52" max="52" width="42.5703125" bestFit="1" customWidth="1"/>
    <col min="53" max="53" width="30" bestFit="1" customWidth="1"/>
    <col min="54" max="54" width="32.28515625" bestFit="1" customWidth="1"/>
  </cols>
  <sheetData>
    <row r="3" spans="1:9" s="65" customFormat="1" ht="45" x14ac:dyDescent="0.25">
      <c r="A3" s="76" t="s">
        <v>334</v>
      </c>
      <c r="B3" s="76" t="s">
        <v>331</v>
      </c>
      <c r="C3" s="76" t="s">
        <v>328</v>
      </c>
      <c r="D3" s="76" t="s">
        <v>329</v>
      </c>
      <c r="E3" s="76" t="s">
        <v>330</v>
      </c>
      <c r="F3" s="76" t="s">
        <v>327</v>
      </c>
      <c r="G3" s="76" t="s">
        <v>326</v>
      </c>
      <c r="H3" s="76" t="s">
        <v>333</v>
      </c>
      <c r="I3" s="76" t="s">
        <v>332</v>
      </c>
    </row>
    <row r="4" spans="1:9" s="68" customFormat="1" x14ac:dyDescent="0.25">
      <c r="A4" s="77">
        <v>6.2455882352941172</v>
      </c>
      <c r="B4" s="77">
        <v>6.5209173387096779</v>
      </c>
      <c r="C4" s="77">
        <v>8.3466386554621845</v>
      </c>
      <c r="D4" s="77">
        <v>8.4393251135626208</v>
      </c>
      <c r="E4" s="77">
        <v>9.6365996106424401</v>
      </c>
      <c r="F4" s="77">
        <v>10.135026737967916</v>
      </c>
      <c r="G4" s="77">
        <v>10.45152625152625</v>
      </c>
      <c r="H4" s="77">
        <v>10.994086021505376</v>
      </c>
      <c r="I4" s="77">
        <v>12.036206896551725</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0"/>
  <sheetViews>
    <sheetView workbookViewId="0">
      <selection activeCell="C8" sqref="C8"/>
    </sheetView>
  </sheetViews>
  <sheetFormatPr defaultRowHeight="15" x14ac:dyDescent="0.25"/>
  <cols>
    <col min="1" max="3" width="19.42578125" bestFit="1" customWidth="1"/>
  </cols>
  <sheetData>
    <row r="3" spans="1:3" x14ac:dyDescent="0.25">
      <c r="A3" s="29"/>
      <c r="B3" s="30"/>
      <c r="C3" s="31"/>
    </row>
    <row r="4" spans="1:3" x14ac:dyDescent="0.25">
      <c r="A4" s="69"/>
      <c r="B4" s="70"/>
      <c r="C4" s="71"/>
    </row>
    <row r="5" spans="1:3" x14ac:dyDescent="0.25">
      <c r="A5" s="69"/>
      <c r="B5" s="70"/>
      <c r="C5" s="71"/>
    </row>
    <row r="6" spans="1:3" x14ac:dyDescent="0.25">
      <c r="A6" s="69"/>
      <c r="B6" s="70"/>
      <c r="C6" s="71"/>
    </row>
    <row r="7" spans="1:3" x14ac:dyDescent="0.25">
      <c r="A7" s="69"/>
      <c r="B7" s="70"/>
      <c r="C7" s="71"/>
    </row>
    <row r="8" spans="1:3" x14ac:dyDescent="0.25">
      <c r="A8" s="69"/>
      <c r="B8" s="70"/>
      <c r="C8" s="71"/>
    </row>
    <row r="9" spans="1:3" x14ac:dyDescent="0.25">
      <c r="A9" s="69"/>
      <c r="B9" s="70"/>
      <c r="C9" s="71"/>
    </row>
    <row r="10" spans="1:3" x14ac:dyDescent="0.25">
      <c r="A10" s="69"/>
      <c r="B10" s="70"/>
      <c r="C10" s="71"/>
    </row>
    <row r="11" spans="1:3" x14ac:dyDescent="0.25">
      <c r="A11" s="69"/>
      <c r="B11" s="70"/>
      <c r="C11" s="71"/>
    </row>
    <row r="12" spans="1:3" x14ac:dyDescent="0.25">
      <c r="A12" s="69"/>
      <c r="B12" s="70"/>
      <c r="C12" s="71"/>
    </row>
    <row r="13" spans="1:3" x14ac:dyDescent="0.25">
      <c r="A13" s="69"/>
      <c r="B13" s="70"/>
      <c r="C13" s="71"/>
    </row>
    <row r="14" spans="1:3" x14ac:dyDescent="0.25">
      <c r="A14" s="69"/>
      <c r="B14" s="70"/>
      <c r="C14" s="71"/>
    </row>
    <row r="15" spans="1:3" x14ac:dyDescent="0.25">
      <c r="A15" s="69"/>
      <c r="B15" s="70"/>
      <c r="C15" s="71"/>
    </row>
    <row r="16" spans="1:3" x14ac:dyDescent="0.25">
      <c r="A16" s="69"/>
      <c r="B16" s="70"/>
      <c r="C16" s="71"/>
    </row>
    <row r="17" spans="1:3" x14ac:dyDescent="0.25">
      <c r="A17" s="69"/>
      <c r="B17" s="70"/>
      <c r="C17" s="71"/>
    </row>
    <row r="18" spans="1:3" x14ac:dyDescent="0.25">
      <c r="A18" s="69"/>
      <c r="B18" s="70"/>
      <c r="C18" s="71"/>
    </row>
    <row r="19" spans="1:3" x14ac:dyDescent="0.25">
      <c r="A19" s="69"/>
      <c r="B19" s="70"/>
      <c r="C19" s="71"/>
    </row>
    <row r="20" spans="1:3" x14ac:dyDescent="0.25">
      <c r="A20" s="72"/>
      <c r="B20" s="73"/>
      <c r="C20" s="74"/>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4"/>
  <sheetViews>
    <sheetView workbookViewId="0">
      <selection activeCell="D29" sqref="D29"/>
    </sheetView>
  </sheetViews>
  <sheetFormatPr defaultRowHeight="15" x14ac:dyDescent="0.25"/>
  <cols>
    <col min="1" max="1" width="21.5703125" customWidth="1"/>
    <col min="2" max="2" width="19.42578125" customWidth="1"/>
    <col min="3" max="3" width="21.7109375" customWidth="1"/>
  </cols>
  <sheetData>
    <row r="3" spans="1:3" x14ac:dyDescent="0.25">
      <c r="A3" s="77" t="s">
        <v>191</v>
      </c>
      <c r="B3" s="77" t="s">
        <v>193</v>
      </c>
      <c r="C3" s="77" t="s">
        <v>192</v>
      </c>
    </row>
    <row r="4" spans="1:3" x14ac:dyDescent="0.25">
      <c r="A4" s="77">
        <v>2.6307692307692307</v>
      </c>
      <c r="B4" s="77">
        <v>2.7121212121212119</v>
      </c>
      <c r="C4" s="77">
        <v>3.171875</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4"/>
  <sheetViews>
    <sheetView workbookViewId="0">
      <selection activeCell="H10" sqref="H10"/>
    </sheetView>
  </sheetViews>
  <sheetFormatPr defaultRowHeight="15" x14ac:dyDescent="0.25"/>
  <cols>
    <col min="1" max="1" width="15.7109375" customWidth="1"/>
    <col min="2" max="3" width="14.42578125" customWidth="1"/>
    <col min="4" max="4" width="18" customWidth="1"/>
  </cols>
  <sheetData>
    <row r="3" spans="1:4" x14ac:dyDescent="0.25">
      <c r="A3" t="s">
        <v>395</v>
      </c>
      <c r="B3" t="s">
        <v>396</v>
      </c>
      <c r="C3" t="s">
        <v>397</v>
      </c>
      <c r="D3" t="s">
        <v>398</v>
      </c>
    </row>
    <row r="4" spans="1:4" x14ac:dyDescent="0.25">
      <c r="A4" s="38">
        <v>33</v>
      </c>
      <c r="B4" s="38">
        <v>24</v>
      </c>
      <c r="C4" s="38">
        <v>63</v>
      </c>
      <c r="D4" s="38">
        <v>49</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0"/>
  <sheetViews>
    <sheetView workbookViewId="0">
      <selection activeCell="C33" sqref="C33"/>
    </sheetView>
  </sheetViews>
  <sheetFormatPr defaultRowHeight="15" x14ac:dyDescent="0.25"/>
  <cols>
    <col min="1" max="3" width="19.42578125" bestFit="1" customWidth="1"/>
  </cols>
  <sheetData>
    <row r="3" spans="1:3" x14ac:dyDescent="0.25">
      <c r="A3" s="29"/>
      <c r="B3" s="30"/>
      <c r="C3" s="31"/>
    </row>
    <row r="4" spans="1:3" x14ac:dyDescent="0.25">
      <c r="A4" s="32"/>
      <c r="B4" s="33"/>
      <c r="C4" s="34"/>
    </row>
    <row r="5" spans="1:3" x14ac:dyDescent="0.25">
      <c r="A5" s="32"/>
      <c r="B5" s="33"/>
      <c r="C5" s="34"/>
    </row>
    <row r="6" spans="1:3" x14ac:dyDescent="0.25">
      <c r="A6" s="32"/>
      <c r="B6" s="33"/>
      <c r="C6" s="34"/>
    </row>
    <row r="7" spans="1:3" x14ac:dyDescent="0.25">
      <c r="A7" s="32"/>
      <c r="B7" s="33"/>
      <c r="C7" s="34"/>
    </row>
    <row r="8" spans="1:3" x14ac:dyDescent="0.25">
      <c r="A8" s="32"/>
      <c r="B8" s="33"/>
      <c r="C8" s="34"/>
    </row>
    <row r="9" spans="1:3" x14ac:dyDescent="0.25">
      <c r="A9" s="32"/>
      <c r="B9" s="33"/>
      <c r="C9" s="34"/>
    </row>
    <row r="10" spans="1:3" x14ac:dyDescent="0.25">
      <c r="A10" s="32"/>
      <c r="B10" s="33"/>
      <c r="C10" s="34"/>
    </row>
    <row r="11" spans="1:3" x14ac:dyDescent="0.25">
      <c r="A11" s="32"/>
      <c r="B11" s="33"/>
      <c r="C11" s="34"/>
    </row>
    <row r="12" spans="1:3" x14ac:dyDescent="0.25">
      <c r="A12" s="32"/>
      <c r="B12" s="33"/>
      <c r="C12" s="34"/>
    </row>
    <row r="13" spans="1:3" x14ac:dyDescent="0.25">
      <c r="A13" s="32"/>
      <c r="B13" s="33"/>
      <c r="C13" s="34"/>
    </row>
    <row r="14" spans="1:3" x14ac:dyDescent="0.25">
      <c r="A14" s="32"/>
      <c r="B14" s="33"/>
      <c r="C14" s="34"/>
    </row>
    <row r="15" spans="1:3" x14ac:dyDescent="0.25">
      <c r="A15" s="32"/>
      <c r="B15" s="33"/>
      <c r="C15" s="34"/>
    </row>
    <row r="16" spans="1:3" x14ac:dyDescent="0.25">
      <c r="A16" s="32"/>
      <c r="B16" s="33"/>
      <c r="C16" s="34"/>
    </row>
    <row r="17" spans="1:3" x14ac:dyDescent="0.25">
      <c r="A17" s="32"/>
      <c r="B17" s="33"/>
      <c r="C17" s="34"/>
    </row>
    <row r="18" spans="1:3" x14ac:dyDescent="0.25">
      <c r="A18" s="32"/>
      <c r="B18" s="33"/>
      <c r="C18" s="34"/>
    </row>
    <row r="19" spans="1:3" x14ac:dyDescent="0.25">
      <c r="A19" s="32"/>
      <c r="B19" s="33"/>
      <c r="C19" s="34"/>
    </row>
    <row r="20" spans="1:3" x14ac:dyDescent="0.25">
      <c r="A20" s="35"/>
      <c r="B20" s="36"/>
      <c r="C20" s="37"/>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C8" sqref="C8"/>
    </sheetView>
  </sheetViews>
  <sheetFormatPr defaultRowHeight="15" x14ac:dyDescent="0.25"/>
  <cols>
    <col min="1" max="1" width="27" customWidth="1"/>
    <col min="2" max="2" width="20.28515625" customWidth="1"/>
    <col min="3" max="3" width="22.85546875" customWidth="1"/>
    <col min="4" max="4" width="38.7109375" customWidth="1"/>
  </cols>
  <sheetData>
    <row r="1" spans="1:4" ht="45.75" thickBot="1" x14ac:dyDescent="0.3">
      <c r="A1" s="6" t="s">
        <v>19</v>
      </c>
      <c r="B1" s="7" t="s">
        <v>20</v>
      </c>
      <c r="C1" s="5" t="s">
        <v>17</v>
      </c>
      <c r="D1" s="5" t="s">
        <v>18</v>
      </c>
    </row>
    <row r="2" spans="1:4" ht="23.25" thickBot="1" x14ac:dyDescent="0.3">
      <c r="A2" s="2" t="s">
        <v>0</v>
      </c>
      <c r="B2" s="2" t="s">
        <v>0</v>
      </c>
      <c r="C2" s="4" t="s">
        <v>9</v>
      </c>
      <c r="D2" s="4" t="s">
        <v>13</v>
      </c>
    </row>
    <row r="3" spans="1:4" ht="15.75" thickBot="1" x14ac:dyDescent="0.3">
      <c r="A3" s="2" t="s">
        <v>1</v>
      </c>
      <c r="B3" s="2" t="s">
        <v>1</v>
      </c>
      <c r="C3" s="3" t="s">
        <v>10</v>
      </c>
      <c r="D3" s="3" t="s">
        <v>14</v>
      </c>
    </row>
    <row r="4" spans="1:4" ht="15.75" thickBot="1" x14ac:dyDescent="0.3">
      <c r="A4" s="2" t="s">
        <v>2</v>
      </c>
      <c r="B4" s="2" t="s">
        <v>2</v>
      </c>
      <c r="C4" s="1" t="s">
        <v>11</v>
      </c>
      <c r="D4" s="1" t="s">
        <v>15</v>
      </c>
    </row>
    <row r="5" spans="1:4" ht="15.75" thickBot="1" x14ac:dyDescent="0.3">
      <c r="A5" s="2" t="s">
        <v>3</v>
      </c>
      <c r="B5" s="2" t="s">
        <v>3</v>
      </c>
      <c r="C5" s="1" t="s">
        <v>12</v>
      </c>
      <c r="D5" s="1" t="s">
        <v>16</v>
      </c>
    </row>
    <row r="6" spans="1:4" ht="15.75" thickBot="1" x14ac:dyDescent="0.3">
      <c r="A6" s="2" t="s">
        <v>4</v>
      </c>
      <c r="B6" s="2" t="s">
        <v>4</v>
      </c>
    </row>
    <row r="7" spans="1:4" ht="15.75" thickBot="1" x14ac:dyDescent="0.3">
      <c r="A7" s="2" t="s">
        <v>5</v>
      </c>
      <c r="B7" s="2" t="s">
        <v>5</v>
      </c>
    </row>
  </sheetData>
  <pageMargins left="0.19685039370078741" right="1.9685039370078741" top="0.19685039370078741" bottom="0.19685039370078741" header="7.874015748031496E-2" footer="0.11811023622047245"/>
  <pageSetup paperSize="9" orientation="landscape" verticalDpi="0" r:id="rId1"/>
  <headerFooter>
    <oddHeader xml:space="preserve">&amp;LWidecome in the moor Village Hall Survey responses&amp;C&amp;A&amp;RLaunch Date:
Close Date:
</oddHeader>
    <oddFooter>&amp;L&amp;F&amp;CPage &amp;P of &amp;N&amp;RDate Printed: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Survey Overview</vt:lpstr>
      <vt:lpstr>Raw Data</vt:lpstr>
      <vt:lpstr>PIVOT Q1</vt:lpstr>
      <vt:lpstr>PIVOT Q2</vt:lpstr>
      <vt:lpstr>PIVOT Q3</vt:lpstr>
      <vt:lpstr>PIVOT Q4</vt:lpstr>
      <vt:lpstr>PIVOT Q5</vt:lpstr>
      <vt:lpstr>PIVOT Q6</vt:lpstr>
      <vt:lpstr>Validation</vt:lpstr>
      <vt:lpstr>'Raw Data'!Print_Area</vt:lpstr>
      <vt:lpstr>'Raw Data'!Print_Titles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Evelyn Edworthy</cp:lastModifiedBy>
  <cp:lastPrinted>2017-07-16T20:37:21Z</cp:lastPrinted>
  <dcterms:created xsi:type="dcterms:W3CDTF">2017-06-24T17:03:09Z</dcterms:created>
  <dcterms:modified xsi:type="dcterms:W3CDTF">2017-09-10T13:59:47Z</dcterms:modified>
</cp:coreProperties>
</file>